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showInkAnnotation="0" defaultThemeVersion="124226"/>
  <xr:revisionPtr revIDLastSave="6" documentId="8_{13B4B6B5-CF2C-424C-88D4-5F92266DD9E3}" xr6:coauthVersionLast="47" xr6:coauthVersionMax="47" xr10:uidLastSave="{4947CD65-6694-464B-9E5E-27058FDF714F}"/>
  <bookViews>
    <workbookView xWindow="-120" yWindow="-120" windowWidth="29040" windowHeight="15720" activeTab="1" xr2:uid="{00000000-000D-0000-FFFF-FFFF00000000}"/>
  </bookViews>
  <sheets>
    <sheet name="Ceny podle slev" sheetId="6" r:id="rId1"/>
    <sheet name="Slevy podle cen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7" l="1"/>
  <c r="V22" i="7"/>
  <c r="V24" i="7"/>
  <c r="Z23" i="7"/>
  <c r="Y23" i="7" s="1"/>
  <c r="Z19" i="7"/>
  <c r="Y20" i="7"/>
  <c r="Z20" i="7"/>
  <c r="Z21" i="7"/>
  <c r="Y21" i="7" s="1"/>
  <c r="Y22" i="7"/>
  <c r="Z22" i="7"/>
  <c r="AA23" i="6"/>
  <c r="AA22" i="6"/>
  <c r="AA21" i="6"/>
  <c r="AA20" i="6"/>
  <c r="AA19" i="6"/>
  <c r="AC11" i="7"/>
  <c r="AB11" i="7" s="1"/>
  <c r="AC10" i="7"/>
  <c r="AB10" i="7" s="1"/>
  <c r="AC9" i="7"/>
  <c r="AB9" i="7" s="1"/>
  <c r="AC8" i="7"/>
  <c r="AB8" i="7" s="1"/>
  <c r="AC7" i="7"/>
  <c r="AB7" i="7" s="1"/>
  <c r="AC6" i="7"/>
  <c r="AB6" i="7" s="1"/>
  <c r="AD11" i="6"/>
  <c r="AD10" i="6"/>
  <c r="AD9" i="6"/>
  <c r="AD8" i="6"/>
  <c r="AD7" i="6"/>
  <c r="AD6" i="6"/>
  <c r="AH23" i="7"/>
  <c r="AG23" i="7" s="1"/>
  <c r="AE23" i="7"/>
  <c r="AD23" i="7" s="1"/>
  <c r="AH22" i="7"/>
  <c r="AG22" i="7" s="1"/>
  <c r="AE22" i="7"/>
  <c r="AD22" i="7"/>
  <c r="AH21" i="7"/>
  <c r="AG21" i="7" s="1"/>
  <c r="AE21" i="7"/>
  <c r="AD21" i="7" s="1"/>
  <c r="AH20" i="7"/>
  <c r="AG20" i="7" s="1"/>
  <c r="AE20" i="7"/>
  <c r="AD20" i="7"/>
  <c r="AH19" i="7"/>
  <c r="AG19" i="7" s="1"/>
  <c r="AE19" i="7"/>
  <c r="AD19" i="7" s="1"/>
  <c r="X11" i="7"/>
  <c r="W11" i="7" s="1"/>
  <c r="X10" i="7"/>
  <c r="W10" i="7" s="1"/>
  <c r="X9" i="7"/>
  <c r="W9" i="7" s="1"/>
  <c r="X8" i="7"/>
  <c r="W8" i="7" s="1"/>
  <c r="X7" i="7"/>
  <c r="W7" i="7" s="1"/>
  <c r="X6" i="7"/>
  <c r="W6" i="7" s="1"/>
  <c r="Y11" i="6"/>
  <c r="AI23" i="6"/>
  <c r="AF23" i="6"/>
  <c r="AI22" i="6"/>
  <c r="AF22" i="6"/>
  <c r="AI21" i="6"/>
  <c r="AF21" i="6"/>
  <c r="AI20" i="6"/>
  <c r="AF20" i="6"/>
  <c r="AI19" i="6"/>
  <c r="AF19" i="6"/>
  <c r="Y10" i="6"/>
  <c r="Y9" i="6"/>
  <c r="Y8" i="6"/>
  <c r="Y7" i="6"/>
  <c r="Y6" i="6"/>
  <c r="S45" i="7"/>
  <c r="R45" i="7" s="1"/>
  <c r="T45" i="6"/>
  <c r="X33" i="7"/>
  <c r="W33" i="7" s="1"/>
  <c r="X32" i="7"/>
  <c r="W32" i="7" s="1"/>
  <c r="X31" i="7"/>
  <c r="W31" i="7" s="1"/>
  <c r="X30" i="7"/>
  <c r="W30" i="7"/>
  <c r="Y33" i="6"/>
  <c r="Y32" i="6"/>
  <c r="Y31" i="6"/>
  <c r="Y30" i="6"/>
  <c r="E24" i="6"/>
  <c r="D24" i="7" l="1"/>
  <c r="C24" i="7" s="1"/>
  <c r="H47" i="7" l="1"/>
  <c r="D47" i="7" s="1"/>
  <c r="I47" i="7"/>
  <c r="E47" i="7" s="1"/>
  <c r="J47" i="7"/>
  <c r="F47" i="7" s="1"/>
  <c r="H48" i="7"/>
  <c r="D48" i="7" s="1"/>
  <c r="I48" i="7"/>
  <c r="E48" i="7" s="1"/>
  <c r="J48" i="7"/>
  <c r="F48" i="7" s="1"/>
  <c r="H49" i="7"/>
  <c r="D49" i="7" s="1"/>
  <c r="I49" i="7"/>
  <c r="E49" i="7" s="1"/>
  <c r="J49" i="7"/>
  <c r="F49" i="7" s="1"/>
  <c r="H50" i="7"/>
  <c r="D50" i="7" s="1"/>
  <c r="I50" i="7"/>
  <c r="E50" i="7" s="1"/>
  <c r="J50" i="7"/>
  <c r="F50" i="7" s="1"/>
  <c r="H51" i="7"/>
  <c r="D51" i="7" s="1"/>
  <c r="I51" i="7"/>
  <c r="E51" i="7" s="1"/>
  <c r="J51" i="7"/>
  <c r="F51" i="7" s="1"/>
  <c r="H52" i="7"/>
  <c r="D52" i="7" s="1"/>
  <c r="I52" i="7"/>
  <c r="E52" i="7" s="1"/>
  <c r="J52" i="7"/>
  <c r="F52" i="7" s="1"/>
  <c r="H53" i="7"/>
  <c r="D53" i="7" s="1"/>
  <c r="I53" i="7"/>
  <c r="E53" i="7" s="1"/>
  <c r="J53" i="7"/>
  <c r="F53" i="7" s="1"/>
  <c r="H54" i="7"/>
  <c r="D54" i="7" s="1"/>
  <c r="I54" i="7"/>
  <c r="E54" i="7" s="1"/>
  <c r="J54" i="7"/>
  <c r="F54" i="7" s="1"/>
  <c r="H55" i="7"/>
  <c r="D55" i="7" s="1"/>
  <c r="I55" i="7"/>
  <c r="E55" i="7" s="1"/>
  <c r="J55" i="7"/>
  <c r="F55" i="7" s="1"/>
  <c r="H56" i="7"/>
  <c r="D56" i="7" s="1"/>
  <c r="I56" i="7"/>
  <c r="E56" i="7" s="1"/>
  <c r="J56" i="7"/>
  <c r="F56" i="7" s="1"/>
  <c r="H57" i="7"/>
  <c r="D57" i="7" s="1"/>
  <c r="I57" i="7"/>
  <c r="E57" i="7" s="1"/>
  <c r="J57" i="7"/>
  <c r="F57" i="7" s="1"/>
  <c r="H58" i="7"/>
  <c r="D58" i="7" s="1"/>
  <c r="I58" i="7"/>
  <c r="E58" i="7" s="1"/>
  <c r="J58" i="7"/>
  <c r="F58" i="7" s="1"/>
  <c r="G48" i="7"/>
  <c r="C48" i="7" s="1"/>
  <c r="G49" i="7"/>
  <c r="C49" i="7" s="1"/>
  <c r="G50" i="7"/>
  <c r="C50" i="7" s="1"/>
  <c r="G51" i="7"/>
  <c r="C51" i="7" s="1"/>
  <c r="G52" i="7"/>
  <c r="C52" i="7" s="1"/>
  <c r="G53" i="7"/>
  <c r="C53" i="7" s="1"/>
  <c r="G54" i="7"/>
  <c r="C54" i="7" s="1"/>
  <c r="G55" i="7"/>
  <c r="C55" i="7" s="1"/>
  <c r="G56" i="7"/>
  <c r="C56" i="7" s="1"/>
  <c r="G57" i="7"/>
  <c r="C57" i="7" s="1"/>
  <c r="G58" i="7"/>
  <c r="C58" i="7" s="1"/>
  <c r="G47" i="7"/>
  <c r="L47" i="6"/>
  <c r="M47" i="6"/>
  <c r="N47" i="6"/>
  <c r="L48" i="6"/>
  <c r="M48" i="6"/>
  <c r="N48" i="6"/>
  <c r="L49" i="6"/>
  <c r="M49" i="6"/>
  <c r="N49" i="6"/>
  <c r="L50" i="6"/>
  <c r="M50" i="6"/>
  <c r="N50" i="6"/>
  <c r="L51" i="6"/>
  <c r="M51" i="6"/>
  <c r="N51" i="6"/>
  <c r="L52" i="6"/>
  <c r="M52" i="6"/>
  <c r="N52" i="6"/>
  <c r="L53" i="6"/>
  <c r="M53" i="6"/>
  <c r="N53" i="6"/>
  <c r="L54" i="6"/>
  <c r="M54" i="6"/>
  <c r="N54" i="6"/>
  <c r="L55" i="6"/>
  <c r="M55" i="6"/>
  <c r="N55" i="6"/>
  <c r="L56" i="6"/>
  <c r="M56" i="6"/>
  <c r="N56" i="6"/>
  <c r="L57" i="6"/>
  <c r="M57" i="6"/>
  <c r="N57" i="6"/>
  <c r="L58" i="6"/>
  <c r="M58" i="6"/>
  <c r="N58" i="6"/>
  <c r="K48" i="6"/>
  <c r="K49" i="6"/>
  <c r="K50" i="6"/>
  <c r="K51" i="6"/>
  <c r="K52" i="6"/>
  <c r="K53" i="6"/>
  <c r="K54" i="6"/>
  <c r="K55" i="6"/>
  <c r="K56" i="6"/>
  <c r="K57" i="6"/>
  <c r="K58" i="6"/>
  <c r="K47" i="6"/>
  <c r="S33" i="7" l="1"/>
  <c r="R33" i="7" s="1"/>
  <c r="S32" i="7"/>
  <c r="R32" i="7" s="1"/>
  <c r="S31" i="7"/>
  <c r="R31" i="7" s="1"/>
  <c r="S30" i="7"/>
  <c r="R30" i="7" s="1"/>
  <c r="T33" i="6"/>
  <c r="T32" i="6"/>
  <c r="T31" i="6"/>
  <c r="T30" i="6"/>
  <c r="V21" i="7" l="1"/>
  <c r="V20" i="7"/>
  <c r="V19" i="7"/>
  <c r="T20" i="7"/>
  <c r="S20" i="7" s="1"/>
  <c r="T21" i="7"/>
  <c r="S21" i="7" s="1"/>
  <c r="T19" i="7"/>
  <c r="S19" i="7" s="1"/>
  <c r="X24" i="6"/>
  <c r="X22" i="6"/>
  <c r="X21" i="6"/>
  <c r="U21" i="6"/>
  <c r="X20" i="6"/>
  <c r="U20" i="6"/>
  <c r="X19" i="6"/>
  <c r="U19" i="6"/>
  <c r="N10" i="7" l="1"/>
  <c r="M10" i="7" s="1"/>
  <c r="N9" i="7"/>
  <c r="M9" i="7" s="1"/>
  <c r="N8" i="7"/>
  <c r="M8" i="7" s="1"/>
  <c r="N7" i="7"/>
  <c r="M7" i="7" s="1"/>
  <c r="N6" i="7"/>
  <c r="M6" i="7" s="1"/>
  <c r="O10" i="6"/>
  <c r="O9" i="6"/>
  <c r="O8" i="6"/>
  <c r="O7" i="6"/>
  <c r="O6" i="6"/>
  <c r="N33" i="7" l="1"/>
  <c r="N32" i="7"/>
  <c r="N31" i="7"/>
  <c r="N30" i="7"/>
  <c r="I34" i="7"/>
  <c r="I33" i="7"/>
  <c r="I32" i="7"/>
  <c r="I31" i="7"/>
  <c r="I30" i="7"/>
  <c r="D35" i="7"/>
  <c r="D34" i="7"/>
  <c r="D33" i="7"/>
  <c r="D32" i="7"/>
  <c r="D31" i="7"/>
  <c r="D30" i="7"/>
  <c r="C30" i="7" s="1"/>
  <c r="O23" i="7"/>
  <c r="O22" i="7"/>
  <c r="O21" i="7"/>
  <c r="O20" i="7"/>
  <c r="O19" i="7"/>
  <c r="L23" i="7"/>
  <c r="L22" i="7"/>
  <c r="L21" i="7"/>
  <c r="L20" i="7"/>
  <c r="L19" i="7"/>
  <c r="G23" i="7"/>
  <c r="G22" i="7"/>
  <c r="G21" i="7"/>
  <c r="G20" i="7"/>
  <c r="G19" i="7"/>
  <c r="D23" i="7"/>
  <c r="D22" i="7"/>
  <c r="D21" i="7"/>
  <c r="D20" i="7"/>
  <c r="D19" i="7"/>
  <c r="S10" i="7"/>
  <c r="S9" i="7"/>
  <c r="S8" i="7"/>
  <c r="S7" i="7"/>
  <c r="S6" i="7"/>
  <c r="I11" i="7"/>
  <c r="I10" i="7"/>
  <c r="I9" i="7"/>
  <c r="I8" i="7"/>
  <c r="I7" i="7"/>
  <c r="I6" i="7"/>
  <c r="D7" i="7"/>
  <c r="D8" i="7"/>
  <c r="D9" i="7"/>
  <c r="D10" i="7"/>
  <c r="D11" i="7"/>
  <c r="C11" i="7" s="1"/>
  <c r="D6" i="7"/>
  <c r="H11" i="7"/>
  <c r="E11" i="6"/>
  <c r="J11" i="6"/>
  <c r="E30" i="6" l="1"/>
  <c r="H34" i="7"/>
  <c r="C35" i="7"/>
  <c r="M33" i="7"/>
  <c r="H33" i="7"/>
  <c r="C34" i="7"/>
  <c r="M32" i="7"/>
  <c r="H32" i="7"/>
  <c r="C33" i="7"/>
  <c r="M31" i="7"/>
  <c r="H31" i="7"/>
  <c r="C32" i="7"/>
  <c r="M30" i="7"/>
  <c r="H30" i="7"/>
  <c r="C31" i="7"/>
  <c r="N23" i="7"/>
  <c r="K23" i="7"/>
  <c r="F23" i="7"/>
  <c r="C23" i="7"/>
  <c r="N22" i="7"/>
  <c r="K22" i="7"/>
  <c r="F22" i="7"/>
  <c r="C22" i="7"/>
  <c r="N21" i="7"/>
  <c r="K21" i="7"/>
  <c r="F21" i="7"/>
  <c r="C21" i="7"/>
  <c r="N20" i="7"/>
  <c r="K20" i="7"/>
  <c r="F20" i="7"/>
  <c r="C20" i="7"/>
  <c r="N19" i="7"/>
  <c r="K19" i="7"/>
  <c r="F19" i="7"/>
  <c r="C19" i="7"/>
  <c r="R10" i="7"/>
  <c r="H10" i="7"/>
  <c r="C10" i="7"/>
  <c r="R9" i="7"/>
  <c r="H9" i="7"/>
  <c r="C9" i="7"/>
  <c r="R8" i="7"/>
  <c r="H8" i="7"/>
  <c r="C8" i="7"/>
  <c r="R7" i="7"/>
  <c r="H7" i="7"/>
  <c r="C7" i="7"/>
  <c r="R6" i="7"/>
  <c r="H6" i="7"/>
  <c r="C6" i="7"/>
  <c r="J34" i="6"/>
  <c r="E35" i="6"/>
  <c r="O33" i="6"/>
  <c r="J33" i="6"/>
  <c r="E34" i="6"/>
  <c r="O32" i="6"/>
  <c r="J32" i="6"/>
  <c r="E33" i="6"/>
  <c r="O31" i="6"/>
  <c r="J31" i="6"/>
  <c r="E32" i="6"/>
  <c r="O30" i="6"/>
  <c r="J30" i="6"/>
  <c r="E31" i="6"/>
  <c r="P23" i="6"/>
  <c r="M23" i="6"/>
  <c r="H23" i="6"/>
  <c r="E23" i="6"/>
  <c r="P22" i="6"/>
  <c r="M22" i="6"/>
  <c r="H22" i="6"/>
  <c r="E22" i="6"/>
  <c r="P21" i="6"/>
  <c r="M21" i="6"/>
  <c r="H21" i="6"/>
  <c r="E21" i="6"/>
  <c r="P20" i="6"/>
  <c r="M20" i="6"/>
  <c r="H20" i="6"/>
  <c r="E20" i="6"/>
  <c r="P19" i="6"/>
  <c r="M19" i="6"/>
  <c r="H19" i="6"/>
  <c r="E19" i="6"/>
  <c r="T10" i="6"/>
  <c r="J10" i="6"/>
  <c r="E10" i="6"/>
  <c r="T9" i="6"/>
  <c r="J9" i="6"/>
  <c r="E9" i="6"/>
  <c r="T8" i="6"/>
  <c r="J8" i="6"/>
  <c r="E8" i="6"/>
  <c r="T7" i="6"/>
  <c r="J7" i="6"/>
  <c r="E7" i="6"/>
  <c r="T6" i="6"/>
  <c r="J6" i="6"/>
  <c r="E6" i="6"/>
  <c r="C47" i="7"/>
</calcChain>
</file>

<file path=xl/sharedStrings.xml><?xml version="1.0" encoding="utf-8"?>
<sst xmlns="http://schemas.openxmlformats.org/spreadsheetml/2006/main" count="440" uniqueCount="50">
  <si>
    <t>PPL Parcel CZ Business</t>
  </si>
  <si>
    <t>PPL Parcel CZ Private</t>
  </si>
  <si>
    <t>PPL Parcel CZ Smart</t>
  </si>
  <si>
    <t>Import SK</t>
  </si>
  <si>
    <t>PPL Parcel CZ Return</t>
  </si>
  <si>
    <t>PPL Parcel CZ Dopolední balík</t>
  </si>
  <si>
    <t>hmotnost</t>
  </si>
  <si>
    <t>sleva</t>
  </si>
  <si>
    <t>standardní</t>
  </si>
  <si>
    <t>zákaznická</t>
  </si>
  <si>
    <t>kg</t>
  </si>
  <si>
    <t>cena</t>
  </si>
  <si>
    <t>31,5</t>
  </si>
  <si>
    <t>PPL Parcel Connect</t>
  </si>
  <si>
    <t>PPL Connect Plus</t>
  </si>
  <si>
    <t>PPL Parcel Smart Europe</t>
  </si>
  <si>
    <t>PPL Parcel Return Connect</t>
  </si>
  <si>
    <t>zóna 1</t>
  </si>
  <si>
    <t>zóna 2</t>
  </si>
  <si>
    <t>zóna 3</t>
  </si>
  <si>
    <t>Slovensko</t>
  </si>
  <si>
    <t>základní</t>
  </si>
  <si>
    <t>SK</t>
  </si>
  <si>
    <t>Doběrečné - ČR</t>
  </si>
  <si>
    <t>Doběrečné - Slovensko</t>
  </si>
  <si>
    <t>Doběrečné - Polsko</t>
  </si>
  <si>
    <t>Doběrečné - Maďarsko</t>
  </si>
  <si>
    <t>Doběrečné - Rumunsko</t>
  </si>
  <si>
    <t>dobírka</t>
  </si>
  <si>
    <t>Kč</t>
  </si>
  <si>
    <t>PPL Balík Max +</t>
  </si>
  <si>
    <t>Atyp - ČR</t>
  </si>
  <si>
    <t>zóna 4</t>
  </si>
  <si>
    <t>Hmotnost</t>
  </si>
  <si>
    <t>Objem:</t>
  </si>
  <si>
    <t>0,2 m3</t>
  </si>
  <si>
    <t>0,4 m3</t>
  </si>
  <si>
    <t>0,6 m3</t>
  </si>
  <si>
    <t>0,8 m3</t>
  </si>
  <si>
    <t>1,2 m3</t>
  </si>
  <si>
    <t>1,6 m3</t>
  </si>
  <si>
    <t>2 m3</t>
  </si>
  <si>
    <t>2,8 m3</t>
  </si>
  <si>
    <t>4 m3</t>
  </si>
  <si>
    <t>6 m3</t>
  </si>
  <si>
    <t>8 m3</t>
  </si>
  <si>
    <t>12 m3</t>
  </si>
  <si>
    <t>Německo</t>
  </si>
  <si>
    <t>Polsko</t>
  </si>
  <si>
    <t>Platné od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</si>
</sst>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0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10" fontId="0" fillId="7" borderId="1" xfId="1" applyNumberFormat="1" applyFont="1" applyFill="1" applyBorder="1" applyAlignment="1" applyProtection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0" fontId="0" fillId="2" borderId="3" xfId="1" applyNumberFormat="1" applyFont="1" applyFill="1" applyBorder="1" applyAlignment="1" applyProtection="1">
      <alignment horizontal="center" vertical="center"/>
      <protection locked="0"/>
    </xf>
    <xf numFmtId="3" fontId="0" fillId="3" borderId="3" xfId="0" applyNumberForma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3" fontId="0" fillId="3" borderId="11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0" xfId="0" applyFill="1"/>
    <xf numFmtId="3" fontId="0" fillId="0" borderId="1" xfId="0" applyNumberFormat="1" applyBorder="1" applyProtection="1">
      <protection hidden="1"/>
    </xf>
    <xf numFmtId="3" fontId="0" fillId="0" borderId="13" xfId="0" applyNumberFormat="1" applyBorder="1" applyProtection="1">
      <protection hidden="1"/>
    </xf>
    <xf numFmtId="2" fontId="0" fillId="3" borderId="0" xfId="0" applyNumberFormat="1" applyFill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0" borderId="8" xfId="0" applyBorder="1" applyAlignment="1"/>
    <xf numFmtId="0" fontId="0" fillId="0" borderId="5" xfId="0" applyBorder="1" applyAlignment="1"/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0" borderId="9" xfId="0" applyBorder="1" applyAlignment="1"/>
    <xf numFmtId="0" fontId="0" fillId="0" borderId="7" xfId="0" applyBorder="1" applyAlignment="1"/>
    <xf numFmtId="0" fontId="0" fillId="4" borderId="12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8"/>
  <sheetViews>
    <sheetView workbookViewId="0"/>
  </sheetViews>
  <sheetFormatPr defaultRowHeight="15" x14ac:dyDescent="0.25"/>
  <cols>
    <col min="1" max="1" width="9.7109375" style="26" bestFit="1" customWidth="1"/>
    <col min="2" max="2" width="9.5703125" style="26" bestFit="1" customWidth="1"/>
    <col min="3" max="3" width="9.140625" style="26"/>
    <col min="4" max="5" width="10.28515625" style="26" bestFit="1" customWidth="1"/>
    <col min="6" max="6" width="9.140625" style="26"/>
    <col min="7" max="7" width="9.5703125" style="26" bestFit="1" customWidth="1"/>
    <col min="8" max="11" width="10.28515625" style="26" bestFit="1" customWidth="1"/>
    <col min="12" max="12" width="9.5703125" style="26" bestFit="1" customWidth="1"/>
    <col min="13" max="16" width="10.28515625" style="26" bestFit="1" customWidth="1"/>
    <col min="17" max="18" width="9.140625" style="26"/>
    <col min="19" max="21" width="10.28515625" style="26" bestFit="1" customWidth="1"/>
    <col min="22" max="23" width="9.140625" style="26"/>
    <col min="24" max="25" width="10.28515625" style="26" bestFit="1" customWidth="1"/>
    <col min="26" max="26" width="9.140625" style="26"/>
    <col min="27" max="27" width="10.28515625" style="26" bestFit="1" customWidth="1"/>
    <col min="28" max="28" width="9.140625" style="26"/>
    <col min="29" max="30" width="10.28515625" style="26" bestFit="1" customWidth="1"/>
    <col min="31" max="31" width="9.140625" style="26"/>
    <col min="32" max="32" width="10.28515625" style="26" bestFit="1" customWidth="1"/>
    <col min="33" max="16384" width="9.140625" style="26"/>
  </cols>
  <sheetData>
    <row r="1" spans="1:35" x14ac:dyDescent="0.25">
      <c r="A1" s="26" t="s">
        <v>49</v>
      </c>
    </row>
    <row r="2" spans="1:35" x14ac:dyDescent="0.25">
      <c r="B2" s="1"/>
      <c r="C2" s="35" t="s">
        <v>0</v>
      </c>
      <c r="D2" s="36"/>
      <c r="E2" s="44"/>
      <c r="F2" s="1"/>
      <c r="G2" s="1"/>
      <c r="H2" s="35" t="s">
        <v>1</v>
      </c>
      <c r="I2" s="36"/>
      <c r="J2" s="44"/>
      <c r="K2" s="1"/>
      <c r="L2" s="1"/>
      <c r="M2" s="35" t="s">
        <v>2</v>
      </c>
      <c r="N2" s="36"/>
      <c r="O2" s="44"/>
      <c r="P2" s="1"/>
      <c r="Q2" s="1"/>
      <c r="R2" s="35" t="s">
        <v>3</v>
      </c>
      <c r="S2" s="36"/>
      <c r="T2" s="44"/>
      <c r="V2" s="1"/>
      <c r="W2" s="35" t="s">
        <v>4</v>
      </c>
      <c r="X2" s="36"/>
      <c r="Y2" s="44"/>
      <c r="AA2" s="1"/>
      <c r="AB2" s="35" t="s">
        <v>5</v>
      </c>
      <c r="AC2" s="36"/>
      <c r="AD2" s="44"/>
    </row>
    <row r="3" spans="1:35" x14ac:dyDescent="0.25">
      <c r="B3" s="1"/>
      <c r="C3" s="39"/>
      <c r="D3" s="40"/>
      <c r="E3" s="45"/>
      <c r="F3" s="1"/>
      <c r="G3" s="1"/>
      <c r="H3" s="39"/>
      <c r="I3" s="40"/>
      <c r="J3" s="45"/>
      <c r="K3" s="1"/>
      <c r="L3" s="1"/>
      <c r="M3" s="39"/>
      <c r="N3" s="40"/>
      <c r="O3" s="45"/>
      <c r="P3" s="1"/>
      <c r="Q3" s="1"/>
      <c r="R3" s="39"/>
      <c r="S3" s="40"/>
      <c r="T3" s="45"/>
      <c r="V3" s="1"/>
      <c r="W3" s="39"/>
      <c r="X3" s="40"/>
      <c r="Y3" s="45"/>
      <c r="AA3" s="1"/>
      <c r="AB3" s="39"/>
      <c r="AC3" s="40"/>
      <c r="AD3" s="45"/>
    </row>
    <row r="4" spans="1:35" x14ac:dyDescent="0.25">
      <c r="B4" s="22" t="s">
        <v>6</v>
      </c>
      <c r="C4" s="33" t="s">
        <v>7</v>
      </c>
      <c r="D4" s="22" t="s">
        <v>8</v>
      </c>
      <c r="E4" s="2" t="s">
        <v>9</v>
      </c>
      <c r="F4" s="1"/>
      <c r="G4" s="22" t="s">
        <v>6</v>
      </c>
      <c r="H4" s="33" t="s">
        <v>7</v>
      </c>
      <c r="I4" s="22" t="s">
        <v>8</v>
      </c>
      <c r="J4" s="2" t="s">
        <v>9</v>
      </c>
      <c r="K4" s="1"/>
      <c r="L4" s="22" t="s">
        <v>6</v>
      </c>
      <c r="M4" s="33" t="s">
        <v>7</v>
      </c>
      <c r="N4" s="22" t="s">
        <v>8</v>
      </c>
      <c r="O4" s="2" t="s">
        <v>9</v>
      </c>
      <c r="P4" s="1"/>
      <c r="Q4" s="22" t="s">
        <v>6</v>
      </c>
      <c r="R4" s="33" t="s">
        <v>7</v>
      </c>
      <c r="S4" s="22" t="s">
        <v>8</v>
      </c>
      <c r="T4" s="2" t="s">
        <v>9</v>
      </c>
      <c r="V4" s="22" t="s">
        <v>6</v>
      </c>
      <c r="W4" s="33" t="s">
        <v>7</v>
      </c>
      <c r="X4" s="22" t="s">
        <v>8</v>
      </c>
      <c r="Y4" s="2" t="s">
        <v>9</v>
      </c>
      <c r="AA4" s="22" t="s">
        <v>6</v>
      </c>
      <c r="AB4" s="33" t="s">
        <v>7</v>
      </c>
      <c r="AC4" s="22" t="s">
        <v>8</v>
      </c>
      <c r="AD4" s="2" t="s">
        <v>9</v>
      </c>
    </row>
    <row r="5" spans="1:35" x14ac:dyDescent="0.25">
      <c r="B5" s="23" t="s">
        <v>10</v>
      </c>
      <c r="C5" s="34"/>
      <c r="D5" s="23" t="s">
        <v>11</v>
      </c>
      <c r="E5" s="2" t="s">
        <v>11</v>
      </c>
      <c r="F5" s="1"/>
      <c r="G5" s="23" t="s">
        <v>10</v>
      </c>
      <c r="H5" s="34"/>
      <c r="I5" s="23" t="s">
        <v>11</v>
      </c>
      <c r="J5" s="2" t="s">
        <v>11</v>
      </c>
      <c r="K5" s="1"/>
      <c r="L5" s="23" t="s">
        <v>10</v>
      </c>
      <c r="M5" s="34"/>
      <c r="N5" s="23" t="s">
        <v>11</v>
      </c>
      <c r="O5" s="2" t="s">
        <v>11</v>
      </c>
      <c r="P5" s="1"/>
      <c r="Q5" s="23" t="s">
        <v>10</v>
      </c>
      <c r="R5" s="34"/>
      <c r="S5" s="23" t="s">
        <v>11</v>
      </c>
      <c r="T5" s="2" t="s">
        <v>11</v>
      </c>
      <c r="V5" s="23" t="s">
        <v>10</v>
      </c>
      <c r="W5" s="34"/>
      <c r="X5" s="23" t="s">
        <v>11</v>
      </c>
      <c r="Y5" s="2" t="s">
        <v>11</v>
      </c>
      <c r="AA5" s="23" t="s">
        <v>10</v>
      </c>
      <c r="AB5" s="34"/>
      <c r="AC5" s="23" t="s">
        <v>11</v>
      </c>
      <c r="AD5" s="2" t="s">
        <v>11</v>
      </c>
    </row>
    <row r="6" spans="1:35" x14ac:dyDescent="0.25">
      <c r="B6" s="3">
        <v>2</v>
      </c>
      <c r="C6" s="8">
        <v>0</v>
      </c>
      <c r="D6" s="4">
        <v>129</v>
      </c>
      <c r="E6" s="5">
        <f t="shared" ref="E6:E11" si="0">D6-D6*C6</f>
        <v>129</v>
      </c>
      <c r="F6" s="6"/>
      <c r="G6" s="3">
        <v>2</v>
      </c>
      <c r="H6" s="8">
        <v>0</v>
      </c>
      <c r="I6" s="4">
        <v>180</v>
      </c>
      <c r="J6" s="5">
        <f t="shared" ref="J6:J11" si="1">I6-I6*H6</f>
        <v>180</v>
      </c>
      <c r="K6" s="6"/>
      <c r="L6" s="3">
        <v>2</v>
      </c>
      <c r="M6" s="8">
        <v>0</v>
      </c>
      <c r="N6" s="4">
        <v>66</v>
      </c>
      <c r="O6" s="5">
        <f t="shared" ref="O6:O10" si="2">N6-N6*M6</f>
        <v>66</v>
      </c>
      <c r="P6" s="1"/>
      <c r="Q6" s="3">
        <v>2</v>
      </c>
      <c r="R6" s="8">
        <v>0</v>
      </c>
      <c r="S6" s="4">
        <v>327</v>
      </c>
      <c r="T6" s="5">
        <f>S6-S6*R6</f>
        <v>327</v>
      </c>
      <c r="U6" s="6"/>
      <c r="V6" s="3">
        <v>2</v>
      </c>
      <c r="W6" s="8">
        <v>0</v>
      </c>
      <c r="X6" s="4">
        <v>129</v>
      </c>
      <c r="Y6" s="5">
        <f>X6-X6*W6</f>
        <v>129</v>
      </c>
      <c r="AA6" s="3">
        <v>2</v>
      </c>
      <c r="AB6" s="8">
        <v>0</v>
      </c>
      <c r="AC6" s="4">
        <v>210</v>
      </c>
      <c r="AD6" s="5">
        <f t="shared" ref="AD6:AD11" si="3">AC6-AC6*AB6</f>
        <v>210</v>
      </c>
    </row>
    <row r="7" spans="1:35" x14ac:dyDescent="0.25">
      <c r="B7" s="3">
        <v>5</v>
      </c>
      <c r="C7" s="8">
        <v>0</v>
      </c>
      <c r="D7" s="4">
        <v>151</v>
      </c>
      <c r="E7" s="5">
        <f t="shared" si="0"/>
        <v>151</v>
      </c>
      <c r="F7" s="6"/>
      <c r="G7" s="3">
        <v>5</v>
      </c>
      <c r="H7" s="8">
        <v>0</v>
      </c>
      <c r="I7" s="4">
        <v>212</v>
      </c>
      <c r="J7" s="5">
        <f t="shared" si="1"/>
        <v>212</v>
      </c>
      <c r="K7" s="6"/>
      <c r="L7" s="3">
        <v>5</v>
      </c>
      <c r="M7" s="8">
        <v>0</v>
      </c>
      <c r="N7" s="4">
        <v>68</v>
      </c>
      <c r="O7" s="5">
        <f t="shared" si="2"/>
        <v>68</v>
      </c>
      <c r="P7" s="1"/>
      <c r="Q7" s="3">
        <v>5</v>
      </c>
      <c r="R7" s="8">
        <v>0</v>
      </c>
      <c r="S7" s="4">
        <v>438</v>
      </c>
      <c r="T7" s="5">
        <f>S7-S7*R7</f>
        <v>438</v>
      </c>
      <c r="U7" s="6"/>
      <c r="V7" s="3">
        <v>5</v>
      </c>
      <c r="W7" s="8">
        <v>0</v>
      </c>
      <c r="X7" s="4">
        <v>151</v>
      </c>
      <c r="Y7" s="5">
        <f>X7-X7*W7</f>
        <v>151</v>
      </c>
      <c r="AA7" s="3">
        <v>5</v>
      </c>
      <c r="AB7" s="8">
        <v>0</v>
      </c>
      <c r="AC7" s="4">
        <v>227</v>
      </c>
      <c r="AD7" s="5">
        <f t="shared" si="3"/>
        <v>227</v>
      </c>
    </row>
    <row r="8" spans="1:35" x14ac:dyDescent="0.25">
      <c r="B8" s="3">
        <v>10</v>
      </c>
      <c r="C8" s="8">
        <v>0</v>
      </c>
      <c r="D8" s="4">
        <v>210</v>
      </c>
      <c r="E8" s="5">
        <f t="shared" si="0"/>
        <v>210</v>
      </c>
      <c r="F8" s="6"/>
      <c r="G8" s="3">
        <v>10</v>
      </c>
      <c r="H8" s="8">
        <v>0</v>
      </c>
      <c r="I8" s="4">
        <v>265</v>
      </c>
      <c r="J8" s="5">
        <f t="shared" si="1"/>
        <v>265</v>
      </c>
      <c r="K8" s="6"/>
      <c r="L8" s="3">
        <v>10</v>
      </c>
      <c r="M8" s="8">
        <v>0</v>
      </c>
      <c r="N8" s="4">
        <v>134</v>
      </c>
      <c r="O8" s="5">
        <f t="shared" si="2"/>
        <v>134</v>
      </c>
      <c r="P8" s="1"/>
      <c r="Q8" s="3">
        <v>10</v>
      </c>
      <c r="R8" s="8">
        <v>0</v>
      </c>
      <c r="S8" s="4">
        <v>556</v>
      </c>
      <c r="T8" s="5">
        <f>S8-S8*R8</f>
        <v>556</v>
      </c>
      <c r="U8" s="6"/>
      <c r="V8" s="3">
        <v>10</v>
      </c>
      <c r="W8" s="8">
        <v>0</v>
      </c>
      <c r="X8" s="4">
        <v>210</v>
      </c>
      <c r="Y8" s="5">
        <f>X8-X8*W8</f>
        <v>210</v>
      </c>
      <c r="AA8" s="3">
        <v>10</v>
      </c>
      <c r="AB8" s="8">
        <v>0</v>
      </c>
      <c r="AC8" s="4">
        <v>276</v>
      </c>
      <c r="AD8" s="5">
        <f t="shared" si="3"/>
        <v>276</v>
      </c>
    </row>
    <row r="9" spans="1:35" x14ac:dyDescent="0.25">
      <c r="B9" s="3">
        <v>20</v>
      </c>
      <c r="C9" s="8">
        <v>0</v>
      </c>
      <c r="D9" s="4">
        <v>255</v>
      </c>
      <c r="E9" s="5">
        <f t="shared" si="0"/>
        <v>255</v>
      </c>
      <c r="F9" s="6"/>
      <c r="G9" s="3">
        <v>20</v>
      </c>
      <c r="H9" s="8">
        <v>0</v>
      </c>
      <c r="I9" s="4">
        <v>331</v>
      </c>
      <c r="J9" s="5">
        <f t="shared" si="1"/>
        <v>331</v>
      </c>
      <c r="K9" s="6"/>
      <c r="L9" s="3">
        <v>20</v>
      </c>
      <c r="M9" s="8">
        <v>0</v>
      </c>
      <c r="N9" s="4">
        <v>291</v>
      </c>
      <c r="O9" s="5">
        <f t="shared" si="2"/>
        <v>291</v>
      </c>
      <c r="P9" s="1"/>
      <c r="Q9" s="3">
        <v>20</v>
      </c>
      <c r="R9" s="8">
        <v>0</v>
      </c>
      <c r="S9" s="4">
        <v>682</v>
      </c>
      <c r="T9" s="5">
        <f>S9-S9*R9</f>
        <v>682</v>
      </c>
      <c r="U9" s="6"/>
      <c r="V9" s="3">
        <v>20</v>
      </c>
      <c r="W9" s="8">
        <v>0</v>
      </c>
      <c r="X9" s="4">
        <v>255</v>
      </c>
      <c r="Y9" s="5">
        <f>X9-X9*W9</f>
        <v>255</v>
      </c>
      <c r="AA9" s="3">
        <v>20</v>
      </c>
      <c r="AB9" s="8">
        <v>0</v>
      </c>
      <c r="AC9" s="4">
        <v>369</v>
      </c>
      <c r="AD9" s="5">
        <f t="shared" si="3"/>
        <v>369</v>
      </c>
    </row>
    <row r="10" spans="1:35" x14ac:dyDescent="0.25">
      <c r="B10" s="3" t="s">
        <v>12</v>
      </c>
      <c r="C10" s="8">
        <v>0</v>
      </c>
      <c r="D10" s="4">
        <v>328</v>
      </c>
      <c r="E10" s="5">
        <f t="shared" si="0"/>
        <v>328</v>
      </c>
      <c r="F10" s="6"/>
      <c r="G10" s="3" t="s">
        <v>12</v>
      </c>
      <c r="H10" s="8">
        <v>0</v>
      </c>
      <c r="I10" s="4">
        <v>437</v>
      </c>
      <c r="J10" s="5">
        <f t="shared" si="1"/>
        <v>437</v>
      </c>
      <c r="K10" s="6"/>
      <c r="L10" s="3" t="s">
        <v>12</v>
      </c>
      <c r="M10" s="8">
        <v>0</v>
      </c>
      <c r="N10" s="4">
        <v>388</v>
      </c>
      <c r="O10" s="5">
        <f t="shared" si="2"/>
        <v>388</v>
      </c>
      <c r="P10" s="1"/>
      <c r="Q10" s="3" t="s">
        <v>12</v>
      </c>
      <c r="R10" s="8">
        <v>0</v>
      </c>
      <c r="S10" s="4">
        <v>838</v>
      </c>
      <c r="T10" s="5">
        <f>S10-S10*R10</f>
        <v>838</v>
      </c>
      <c r="U10" s="6"/>
      <c r="V10" s="3" t="s">
        <v>12</v>
      </c>
      <c r="W10" s="8">
        <v>0</v>
      </c>
      <c r="X10" s="4">
        <v>328</v>
      </c>
      <c r="Y10" s="5">
        <f>X10-X10*W10</f>
        <v>328</v>
      </c>
      <c r="AA10" s="3" t="s">
        <v>12</v>
      </c>
      <c r="AB10" s="8">
        <v>0</v>
      </c>
      <c r="AC10" s="4">
        <v>451</v>
      </c>
      <c r="AD10" s="5">
        <f t="shared" si="3"/>
        <v>451</v>
      </c>
    </row>
    <row r="11" spans="1:35" x14ac:dyDescent="0.25">
      <c r="B11" s="3">
        <v>50</v>
      </c>
      <c r="C11" s="8">
        <v>0</v>
      </c>
      <c r="D11" s="4">
        <v>760</v>
      </c>
      <c r="E11" s="5">
        <f t="shared" si="0"/>
        <v>760</v>
      </c>
      <c r="F11" s="6"/>
      <c r="G11" s="3">
        <v>50</v>
      </c>
      <c r="H11" s="8">
        <v>0</v>
      </c>
      <c r="I11" s="4">
        <v>979</v>
      </c>
      <c r="J11" s="5">
        <f t="shared" si="1"/>
        <v>979</v>
      </c>
      <c r="K11" s="6"/>
      <c r="L11" s="1"/>
      <c r="M11" s="1"/>
      <c r="N11" s="1"/>
      <c r="O11" s="1"/>
      <c r="P11" s="1"/>
      <c r="U11" s="6"/>
      <c r="V11" s="3">
        <v>50</v>
      </c>
      <c r="W11" s="8">
        <v>0</v>
      </c>
      <c r="X11" s="4">
        <v>760</v>
      </c>
      <c r="Y11" s="5">
        <f t="shared" ref="Y11" si="4">X11-X11*W11</f>
        <v>760</v>
      </c>
      <c r="AA11" s="3">
        <v>50</v>
      </c>
      <c r="AB11" s="8">
        <v>0</v>
      </c>
      <c r="AC11" s="4">
        <v>1061</v>
      </c>
      <c r="AD11" s="5">
        <f t="shared" si="3"/>
        <v>1061</v>
      </c>
    </row>
    <row r="12" spans="1:35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35" x14ac:dyDescent="0.25">
      <c r="B13" s="1"/>
      <c r="C13" s="46" t="s">
        <v>13</v>
      </c>
      <c r="D13" s="46"/>
      <c r="E13" s="46"/>
      <c r="F13" s="46"/>
      <c r="G13" s="46"/>
      <c r="H13" s="46"/>
      <c r="I13" s="1"/>
      <c r="J13" s="1"/>
      <c r="K13" s="46" t="s">
        <v>14</v>
      </c>
      <c r="L13" s="46"/>
      <c r="M13" s="46"/>
      <c r="N13" s="46"/>
      <c r="O13" s="46"/>
      <c r="P13" s="46"/>
      <c r="R13" s="1"/>
      <c r="S13" s="35" t="s">
        <v>15</v>
      </c>
      <c r="T13" s="36"/>
      <c r="U13" s="36"/>
      <c r="V13" s="36"/>
      <c r="W13" s="36"/>
      <c r="X13" s="36"/>
      <c r="Y13" s="37"/>
      <c r="Z13" s="37"/>
      <c r="AA13" s="38"/>
      <c r="AC13" s="1"/>
      <c r="AD13" s="46" t="s">
        <v>16</v>
      </c>
      <c r="AE13" s="46"/>
      <c r="AF13" s="46"/>
      <c r="AG13" s="46"/>
      <c r="AH13" s="46"/>
      <c r="AI13" s="46"/>
    </row>
    <row r="14" spans="1:35" x14ac:dyDescent="0.25">
      <c r="B14" s="15"/>
      <c r="C14" s="46"/>
      <c r="D14" s="46"/>
      <c r="E14" s="46"/>
      <c r="F14" s="46"/>
      <c r="G14" s="46"/>
      <c r="H14" s="46"/>
      <c r="I14" s="1"/>
      <c r="J14" s="1"/>
      <c r="K14" s="46"/>
      <c r="L14" s="46"/>
      <c r="M14" s="46"/>
      <c r="N14" s="46"/>
      <c r="O14" s="46"/>
      <c r="P14" s="46"/>
      <c r="R14" s="15"/>
      <c r="S14" s="39"/>
      <c r="T14" s="40"/>
      <c r="U14" s="40"/>
      <c r="V14" s="40"/>
      <c r="W14" s="40"/>
      <c r="X14" s="40"/>
      <c r="Y14" s="41"/>
      <c r="Z14" s="41"/>
      <c r="AA14" s="42"/>
      <c r="AC14" s="15"/>
      <c r="AD14" s="46"/>
      <c r="AE14" s="46"/>
      <c r="AF14" s="46"/>
      <c r="AG14" s="46"/>
      <c r="AH14" s="46"/>
      <c r="AI14" s="46"/>
    </row>
    <row r="15" spans="1:35" x14ac:dyDescent="0.25">
      <c r="B15" s="15"/>
      <c r="C15" s="32" t="s">
        <v>17</v>
      </c>
      <c r="D15" s="32"/>
      <c r="E15" s="32"/>
      <c r="F15" s="32" t="s">
        <v>18</v>
      </c>
      <c r="G15" s="32"/>
      <c r="H15" s="32"/>
      <c r="I15" s="1"/>
      <c r="J15" s="1"/>
      <c r="K15" s="32" t="s">
        <v>18</v>
      </c>
      <c r="L15" s="32"/>
      <c r="M15" s="32"/>
      <c r="N15" s="32" t="s">
        <v>19</v>
      </c>
      <c r="O15" s="32"/>
      <c r="P15" s="32"/>
      <c r="R15" s="15"/>
      <c r="S15" s="32" t="s">
        <v>20</v>
      </c>
      <c r="T15" s="32"/>
      <c r="U15" s="32"/>
      <c r="V15" s="32" t="s">
        <v>47</v>
      </c>
      <c r="W15" s="32"/>
      <c r="X15" s="32"/>
      <c r="Y15" s="32" t="s">
        <v>48</v>
      </c>
      <c r="Z15" s="32"/>
      <c r="AA15" s="32"/>
      <c r="AC15" s="15"/>
      <c r="AD15" s="32" t="s">
        <v>17</v>
      </c>
      <c r="AE15" s="32"/>
      <c r="AF15" s="32"/>
      <c r="AG15" s="32" t="s">
        <v>18</v>
      </c>
      <c r="AH15" s="32"/>
      <c r="AI15" s="32"/>
    </row>
    <row r="16" spans="1:35" x14ac:dyDescent="0.25">
      <c r="B16" s="15"/>
      <c r="C16" s="32"/>
      <c r="D16" s="32"/>
      <c r="E16" s="32"/>
      <c r="F16" s="32"/>
      <c r="G16" s="32"/>
      <c r="H16" s="32"/>
      <c r="I16" s="1"/>
      <c r="J16" s="1"/>
      <c r="K16" s="32"/>
      <c r="L16" s="32"/>
      <c r="M16" s="32"/>
      <c r="N16" s="32"/>
      <c r="O16" s="32"/>
      <c r="P16" s="32"/>
      <c r="R16" s="15"/>
      <c r="S16" s="32"/>
      <c r="T16" s="32"/>
      <c r="U16" s="32"/>
      <c r="V16" s="32"/>
      <c r="W16" s="32"/>
      <c r="X16" s="32"/>
      <c r="Y16" s="32"/>
      <c r="Z16" s="32"/>
      <c r="AA16" s="32"/>
      <c r="AC16" s="15"/>
      <c r="AD16" s="32"/>
      <c r="AE16" s="32"/>
      <c r="AF16" s="32"/>
      <c r="AG16" s="32"/>
      <c r="AH16" s="32"/>
      <c r="AI16" s="32"/>
    </row>
    <row r="17" spans="1:35" x14ac:dyDescent="0.25">
      <c r="B17" s="22" t="s">
        <v>6</v>
      </c>
      <c r="C17" s="33" t="s">
        <v>7</v>
      </c>
      <c r="D17" s="22" t="s">
        <v>21</v>
      </c>
      <c r="E17" s="13" t="s">
        <v>9</v>
      </c>
      <c r="F17" s="33" t="s">
        <v>7</v>
      </c>
      <c r="G17" s="22" t="s">
        <v>21</v>
      </c>
      <c r="H17" s="13" t="s">
        <v>9</v>
      </c>
      <c r="I17" s="1"/>
      <c r="J17" s="22" t="s">
        <v>6</v>
      </c>
      <c r="K17" s="33" t="s">
        <v>7</v>
      </c>
      <c r="L17" s="22" t="s">
        <v>21</v>
      </c>
      <c r="M17" s="13" t="s">
        <v>9</v>
      </c>
      <c r="N17" s="33" t="s">
        <v>7</v>
      </c>
      <c r="O17" s="22" t="s">
        <v>21</v>
      </c>
      <c r="P17" s="13" t="s">
        <v>9</v>
      </c>
      <c r="R17" s="22" t="s">
        <v>6</v>
      </c>
      <c r="S17" s="33" t="s">
        <v>7</v>
      </c>
      <c r="T17" s="22" t="s">
        <v>21</v>
      </c>
      <c r="U17" s="13" t="s">
        <v>9</v>
      </c>
      <c r="V17" s="33" t="s">
        <v>7</v>
      </c>
      <c r="W17" s="22" t="s">
        <v>21</v>
      </c>
      <c r="X17" s="13" t="s">
        <v>9</v>
      </c>
      <c r="Y17" s="33" t="s">
        <v>7</v>
      </c>
      <c r="Z17" s="22" t="s">
        <v>21</v>
      </c>
      <c r="AA17" s="13" t="s">
        <v>9</v>
      </c>
      <c r="AC17" s="22" t="s">
        <v>6</v>
      </c>
      <c r="AD17" s="33" t="s">
        <v>7</v>
      </c>
      <c r="AE17" s="22" t="s">
        <v>21</v>
      </c>
      <c r="AF17" s="13" t="s">
        <v>9</v>
      </c>
      <c r="AG17" s="33" t="s">
        <v>7</v>
      </c>
      <c r="AH17" s="22" t="s">
        <v>21</v>
      </c>
      <c r="AI17" s="13" t="s">
        <v>9</v>
      </c>
    </row>
    <row r="18" spans="1:35" x14ac:dyDescent="0.25">
      <c r="B18" s="23" t="s">
        <v>10</v>
      </c>
      <c r="C18" s="34"/>
      <c r="D18" s="23" t="s">
        <v>11</v>
      </c>
      <c r="E18" s="14" t="s">
        <v>11</v>
      </c>
      <c r="F18" s="34"/>
      <c r="G18" s="23" t="s">
        <v>11</v>
      </c>
      <c r="H18" s="14" t="s">
        <v>11</v>
      </c>
      <c r="I18" s="1"/>
      <c r="J18" s="23" t="s">
        <v>10</v>
      </c>
      <c r="K18" s="34"/>
      <c r="L18" s="23" t="s">
        <v>11</v>
      </c>
      <c r="M18" s="14" t="s">
        <v>11</v>
      </c>
      <c r="N18" s="34"/>
      <c r="O18" s="23" t="s">
        <v>11</v>
      </c>
      <c r="P18" s="14" t="s">
        <v>11</v>
      </c>
      <c r="R18" s="23" t="s">
        <v>10</v>
      </c>
      <c r="S18" s="34"/>
      <c r="T18" s="23" t="s">
        <v>11</v>
      </c>
      <c r="U18" s="14" t="s">
        <v>11</v>
      </c>
      <c r="V18" s="34"/>
      <c r="W18" s="23" t="s">
        <v>11</v>
      </c>
      <c r="X18" s="14" t="s">
        <v>11</v>
      </c>
      <c r="Y18" s="34"/>
      <c r="Z18" s="23" t="s">
        <v>11</v>
      </c>
      <c r="AA18" s="14" t="s">
        <v>11</v>
      </c>
      <c r="AC18" s="23" t="s">
        <v>10</v>
      </c>
      <c r="AD18" s="34"/>
      <c r="AE18" s="23" t="s">
        <v>11</v>
      </c>
      <c r="AF18" s="14" t="s">
        <v>11</v>
      </c>
      <c r="AG18" s="34"/>
      <c r="AH18" s="23" t="s">
        <v>11</v>
      </c>
      <c r="AI18" s="14" t="s">
        <v>11</v>
      </c>
    </row>
    <row r="19" spans="1:35" x14ac:dyDescent="0.25">
      <c r="B19" s="3">
        <v>2</v>
      </c>
      <c r="C19" s="16">
        <v>0</v>
      </c>
      <c r="D19" s="4">
        <v>288</v>
      </c>
      <c r="E19" s="18">
        <f t="shared" ref="E19:E24" si="5">D19-D19*C19</f>
        <v>288</v>
      </c>
      <c r="F19" s="16">
        <v>0</v>
      </c>
      <c r="G19" s="4">
        <v>681</v>
      </c>
      <c r="H19" s="18">
        <f>G19-G19*F19</f>
        <v>681</v>
      </c>
      <c r="I19" s="6"/>
      <c r="J19" s="3">
        <v>2</v>
      </c>
      <c r="K19" s="16">
        <v>0</v>
      </c>
      <c r="L19" s="4">
        <v>681</v>
      </c>
      <c r="M19" s="18">
        <f>L19-L19*K19</f>
        <v>681</v>
      </c>
      <c r="N19" s="16">
        <v>0</v>
      </c>
      <c r="O19" s="4">
        <v>1114</v>
      </c>
      <c r="P19" s="18">
        <f>O19-O19*N19</f>
        <v>1114</v>
      </c>
      <c r="Q19" s="6"/>
      <c r="R19" s="3">
        <v>2</v>
      </c>
      <c r="S19" s="16">
        <v>0</v>
      </c>
      <c r="T19" s="4">
        <v>94</v>
      </c>
      <c r="U19" s="18">
        <f>T19-T19*S19</f>
        <v>94</v>
      </c>
      <c r="V19" s="16">
        <v>0</v>
      </c>
      <c r="W19" s="4">
        <v>253</v>
      </c>
      <c r="X19" s="18">
        <f>W19-W19*V19</f>
        <v>253</v>
      </c>
      <c r="Y19" s="16">
        <v>0</v>
      </c>
      <c r="Z19" s="4">
        <v>253</v>
      </c>
      <c r="AA19" s="18">
        <f>Z19-Z19*Y19</f>
        <v>253</v>
      </c>
      <c r="AC19" s="3">
        <v>2</v>
      </c>
      <c r="AD19" s="16">
        <v>0</v>
      </c>
      <c r="AE19" s="4">
        <v>288</v>
      </c>
      <c r="AF19" s="18">
        <f t="shared" ref="AF19:AF23" si="6">AE19-AE19*AD19</f>
        <v>288</v>
      </c>
      <c r="AG19" s="16">
        <v>0</v>
      </c>
      <c r="AH19" s="4">
        <v>681</v>
      </c>
      <c r="AI19" s="18">
        <f>AH19-AH19*AG19</f>
        <v>681</v>
      </c>
    </row>
    <row r="20" spans="1:35" x14ac:dyDescent="0.25">
      <c r="B20" s="3">
        <v>5</v>
      </c>
      <c r="C20" s="8">
        <v>0</v>
      </c>
      <c r="D20" s="4">
        <v>387</v>
      </c>
      <c r="E20" s="5">
        <f t="shared" si="5"/>
        <v>387</v>
      </c>
      <c r="F20" s="8">
        <v>0</v>
      </c>
      <c r="G20" s="4">
        <v>931</v>
      </c>
      <c r="H20" s="5">
        <f>G20-G20*F20</f>
        <v>931</v>
      </c>
      <c r="I20" s="6"/>
      <c r="J20" s="3">
        <v>5</v>
      </c>
      <c r="K20" s="8">
        <v>0</v>
      </c>
      <c r="L20" s="4">
        <v>931</v>
      </c>
      <c r="M20" s="5">
        <f>L20-L20*K20</f>
        <v>931</v>
      </c>
      <c r="N20" s="8">
        <v>0</v>
      </c>
      <c r="O20" s="4">
        <v>1508</v>
      </c>
      <c r="P20" s="5">
        <f>O20-O20*N20</f>
        <v>1508</v>
      </c>
      <c r="Q20" s="6"/>
      <c r="R20" s="3">
        <v>5</v>
      </c>
      <c r="S20" s="8">
        <v>0</v>
      </c>
      <c r="T20" s="4">
        <v>105</v>
      </c>
      <c r="U20" s="5">
        <f>T20-T20*S20</f>
        <v>105</v>
      </c>
      <c r="V20" s="8">
        <v>0</v>
      </c>
      <c r="W20" s="4">
        <v>342</v>
      </c>
      <c r="X20" s="5">
        <f>W20-W20*V20</f>
        <v>342</v>
      </c>
      <c r="Y20" s="8">
        <v>0</v>
      </c>
      <c r="Z20" s="4">
        <v>342</v>
      </c>
      <c r="AA20" s="5">
        <f>Z20-Z20*Y20</f>
        <v>342</v>
      </c>
      <c r="AC20" s="3">
        <v>5</v>
      </c>
      <c r="AD20" s="8">
        <v>0</v>
      </c>
      <c r="AE20" s="4">
        <v>387</v>
      </c>
      <c r="AF20" s="5">
        <f t="shared" si="6"/>
        <v>387</v>
      </c>
      <c r="AG20" s="8">
        <v>0</v>
      </c>
      <c r="AH20" s="4">
        <v>931</v>
      </c>
      <c r="AI20" s="5">
        <f>AH20-AH20*AG20</f>
        <v>931</v>
      </c>
    </row>
    <row r="21" spans="1:35" x14ac:dyDescent="0.25">
      <c r="B21" s="3">
        <v>10</v>
      </c>
      <c r="C21" s="8">
        <v>0</v>
      </c>
      <c r="D21" s="4">
        <v>492</v>
      </c>
      <c r="E21" s="5">
        <f t="shared" si="5"/>
        <v>492</v>
      </c>
      <c r="F21" s="8">
        <v>0</v>
      </c>
      <c r="G21" s="4">
        <v>1246</v>
      </c>
      <c r="H21" s="5">
        <f>G21-G21*F21</f>
        <v>1246</v>
      </c>
      <c r="I21" s="6"/>
      <c r="J21" s="3">
        <v>10</v>
      </c>
      <c r="K21" s="8">
        <v>0</v>
      </c>
      <c r="L21" s="4">
        <v>1246</v>
      </c>
      <c r="M21" s="5">
        <f>L21-L21*K21</f>
        <v>1246</v>
      </c>
      <c r="N21" s="8">
        <v>0</v>
      </c>
      <c r="O21" s="4">
        <v>1836</v>
      </c>
      <c r="P21" s="5">
        <f>O21-O21*N21</f>
        <v>1836</v>
      </c>
      <c r="Q21" s="6"/>
      <c r="R21" s="3">
        <v>10</v>
      </c>
      <c r="S21" s="8">
        <v>0</v>
      </c>
      <c r="T21" s="4">
        <v>153</v>
      </c>
      <c r="U21" s="5">
        <f>T21-T21*S21</f>
        <v>153</v>
      </c>
      <c r="V21" s="8">
        <v>0</v>
      </c>
      <c r="W21" s="4">
        <v>439</v>
      </c>
      <c r="X21" s="5">
        <f>W21-W21*V21</f>
        <v>439</v>
      </c>
      <c r="Y21" s="8">
        <v>0</v>
      </c>
      <c r="Z21" s="4">
        <v>439</v>
      </c>
      <c r="AA21" s="5">
        <f>Z21-Z21*Y21</f>
        <v>439</v>
      </c>
      <c r="AC21" s="3">
        <v>10</v>
      </c>
      <c r="AD21" s="8">
        <v>0</v>
      </c>
      <c r="AE21" s="4">
        <v>492</v>
      </c>
      <c r="AF21" s="5">
        <f t="shared" si="6"/>
        <v>492</v>
      </c>
      <c r="AG21" s="8">
        <v>0</v>
      </c>
      <c r="AH21" s="4">
        <v>1246</v>
      </c>
      <c r="AI21" s="5">
        <f>AH21-AH21*AG21</f>
        <v>1246</v>
      </c>
    </row>
    <row r="22" spans="1:35" x14ac:dyDescent="0.25">
      <c r="B22" s="3">
        <v>20</v>
      </c>
      <c r="C22" s="8">
        <v>0</v>
      </c>
      <c r="D22" s="4">
        <v>603</v>
      </c>
      <c r="E22" s="5">
        <f t="shared" si="5"/>
        <v>603</v>
      </c>
      <c r="F22" s="8">
        <v>0</v>
      </c>
      <c r="G22" s="4">
        <v>1508</v>
      </c>
      <c r="H22" s="5">
        <f>G22-G22*F22</f>
        <v>1508</v>
      </c>
      <c r="I22" s="6"/>
      <c r="J22" s="3">
        <v>20</v>
      </c>
      <c r="K22" s="8">
        <v>0</v>
      </c>
      <c r="L22" s="4">
        <v>1508</v>
      </c>
      <c r="M22" s="5">
        <f>L22-L22*K22</f>
        <v>1508</v>
      </c>
      <c r="N22" s="8">
        <v>0</v>
      </c>
      <c r="O22" s="4">
        <v>2293</v>
      </c>
      <c r="P22" s="5">
        <f>O22-O22*N22</f>
        <v>2293</v>
      </c>
      <c r="Q22" s="6"/>
      <c r="R22" s="3">
        <v>20</v>
      </c>
      <c r="S22" s="8"/>
      <c r="T22" s="4"/>
      <c r="U22" s="5"/>
      <c r="V22" s="8">
        <v>0</v>
      </c>
      <c r="W22" s="4">
        <v>542</v>
      </c>
      <c r="X22" s="5">
        <f>W22-W22*V22</f>
        <v>542</v>
      </c>
      <c r="Y22" s="8">
        <v>0</v>
      </c>
      <c r="Z22" s="4">
        <v>542</v>
      </c>
      <c r="AA22" s="5">
        <f>Z22-Z22*Y22</f>
        <v>542</v>
      </c>
      <c r="AC22" s="3">
        <v>20</v>
      </c>
      <c r="AD22" s="8">
        <v>0</v>
      </c>
      <c r="AE22" s="4">
        <v>603</v>
      </c>
      <c r="AF22" s="5">
        <f t="shared" si="6"/>
        <v>603</v>
      </c>
      <c r="AG22" s="8">
        <v>0</v>
      </c>
      <c r="AH22" s="4">
        <v>1508</v>
      </c>
      <c r="AI22" s="5">
        <f>AH22-AH22*AG22</f>
        <v>1508</v>
      </c>
    </row>
    <row r="23" spans="1:35" x14ac:dyDescent="0.25">
      <c r="B23" s="3" t="s">
        <v>12</v>
      </c>
      <c r="C23" s="8">
        <v>0</v>
      </c>
      <c r="D23" s="4">
        <v>742</v>
      </c>
      <c r="E23" s="5">
        <f t="shared" si="5"/>
        <v>742</v>
      </c>
      <c r="F23" s="8">
        <v>0</v>
      </c>
      <c r="G23" s="4">
        <v>1704</v>
      </c>
      <c r="H23" s="5">
        <f>G23-G23*F23</f>
        <v>1704</v>
      </c>
      <c r="I23" s="6"/>
      <c r="J23" s="3" t="s">
        <v>12</v>
      </c>
      <c r="K23" s="8">
        <v>0</v>
      </c>
      <c r="L23" s="4">
        <v>1704</v>
      </c>
      <c r="M23" s="5">
        <f>L23-L23*K23</f>
        <v>1704</v>
      </c>
      <c r="N23" s="8">
        <v>0</v>
      </c>
      <c r="O23" s="4">
        <v>2615</v>
      </c>
      <c r="P23" s="5">
        <f>O23-O23*N23</f>
        <v>2615</v>
      </c>
      <c r="Q23" s="6"/>
      <c r="R23" s="3">
        <v>25</v>
      </c>
      <c r="S23" s="8"/>
      <c r="T23" s="4"/>
      <c r="U23" s="5"/>
      <c r="V23" s="8"/>
      <c r="W23" s="4"/>
      <c r="X23" s="5"/>
      <c r="Y23" s="8">
        <v>0</v>
      </c>
      <c r="Z23" s="4">
        <v>668</v>
      </c>
      <c r="AA23" s="5">
        <f>Z23-Z23*Y23</f>
        <v>668</v>
      </c>
      <c r="AC23" s="3" t="s">
        <v>12</v>
      </c>
      <c r="AD23" s="8">
        <v>0</v>
      </c>
      <c r="AE23" s="4">
        <v>742</v>
      </c>
      <c r="AF23" s="5">
        <f t="shared" si="6"/>
        <v>742</v>
      </c>
      <c r="AG23" s="8">
        <v>0</v>
      </c>
      <c r="AH23" s="4">
        <v>1704</v>
      </c>
      <c r="AI23" s="5">
        <f>AH23-AH23*AG23</f>
        <v>1704</v>
      </c>
    </row>
    <row r="24" spans="1:35" x14ac:dyDescent="0.25">
      <c r="A24" s="26" t="s">
        <v>22</v>
      </c>
      <c r="B24" s="3">
        <v>50</v>
      </c>
      <c r="C24" s="8">
        <v>0</v>
      </c>
      <c r="D24" s="4">
        <v>1440</v>
      </c>
      <c r="E24" s="5">
        <f t="shared" si="5"/>
        <v>1440</v>
      </c>
      <c r="F24" s="1"/>
      <c r="G24" s="1"/>
      <c r="H24" s="1"/>
      <c r="I24" s="6"/>
      <c r="J24" s="1"/>
      <c r="K24" s="1"/>
      <c r="L24" s="1"/>
      <c r="M24" s="1"/>
      <c r="N24" s="1"/>
      <c r="O24" s="1"/>
      <c r="P24" s="1"/>
      <c r="Q24" s="6"/>
      <c r="R24" s="3" t="s">
        <v>12</v>
      </c>
      <c r="S24" s="8"/>
      <c r="T24" s="4"/>
      <c r="U24" s="5"/>
      <c r="V24" s="8">
        <v>0</v>
      </c>
      <c r="W24" s="4">
        <v>668</v>
      </c>
      <c r="X24" s="5">
        <f>W24-W24*V24</f>
        <v>668</v>
      </c>
      <c r="Y24" s="8"/>
      <c r="Z24" s="4"/>
      <c r="AA24" s="5"/>
    </row>
    <row r="25" spans="1:3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35" x14ac:dyDescent="0.25">
      <c r="B26" s="1"/>
      <c r="C26" s="46" t="s">
        <v>23</v>
      </c>
      <c r="D26" s="46"/>
      <c r="E26" s="46"/>
      <c r="F26" s="1"/>
      <c r="G26" s="1"/>
      <c r="H26" s="35" t="s">
        <v>24</v>
      </c>
      <c r="I26" s="36"/>
      <c r="J26" s="44"/>
      <c r="K26" s="1"/>
      <c r="L26" s="1"/>
      <c r="M26" s="35" t="s">
        <v>25</v>
      </c>
      <c r="N26" s="36"/>
      <c r="O26" s="44"/>
      <c r="P26" s="1"/>
      <c r="Q26" s="1"/>
      <c r="R26" s="35" t="s">
        <v>26</v>
      </c>
      <c r="S26" s="36"/>
      <c r="T26" s="44"/>
      <c r="V26" s="1"/>
      <c r="W26" s="35" t="s">
        <v>27</v>
      </c>
      <c r="X26" s="36"/>
      <c r="Y26" s="44"/>
    </row>
    <row r="27" spans="1:35" x14ac:dyDescent="0.25">
      <c r="B27" s="1"/>
      <c r="C27" s="46"/>
      <c r="D27" s="46"/>
      <c r="E27" s="46"/>
      <c r="F27" s="1"/>
      <c r="G27" s="1"/>
      <c r="H27" s="39"/>
      <c r="I27" s="40"/>
      <c r="J27" s="45"/>
      <c r="K27" s="1"/>
      <c r="L27" s="1"/>
      <c r="M27" s="39"/>
      <c r="N27" s="40"/>
      <c r="O27" s="45"/>
      <c r="P27" s="1"/>
      <c r="Q27" s="1"/>
      <c r="R27" s="39"/>
      <c r="S27" s="40"/>
      <c r="T27" s="45"/>
      <c r="V27" s="1"/>
      <c r="W27" s="39"/>
      <c r="X27" s="40"/>
      <c r="Y27" s="45"/>
    </row>
    <row r="28" spans="1:35" x14ac:dyDescent="0.25">
      <c r="B28" s="11" t="s">
        <v>28</v>
      </c>
      <c r="C28" s="33" t="s">
        <v>7</v>
      </c>
      <c r="D28" s="22" t="s">
        <v>21</v>
      </c>
      <c r="E28" s="13" t="s">
        <v>9</v>
      </c>
      <c r="F28" s="1"/>
      <c r="G28" s="11" t="s">
        <v>28</v>
      </c>
      <c r="H28" s="43" t="s">
        <v>7</v>
      </c>
      <c r="I28" s="21" t="s">
        <v>21</v>
      </c>
      <c r="J28" s="2" t="s">
        <v>9</v>
      </c>
      <c r="K28" s="1"/>
      <c r="L28" s="11" t="s">
        <v>28</v>
      </c>
      <c r="M28" s="33" t="s">
        <v>7</v>
      </c>
      <c r="N28" s="22" t="s">
        <v>21</v>
      </c>
      <c r="O28" s="13" t="s">
        <v>9</v>
      </c>
      <c r="P28" s="1"/>
      <c r="Q28" s="11" t="s">
        <v>28</v>
      </c>
      <c r="R28" s="33" t="s">
        <v>7</v>
      </c>
      <c r="S28" s="22" t="s">
        <v>21</v>
      </c>
      <c r="T28" s="13" t="s">
        <v>9</v>
      </c>
      <c r="V28" s="11" t="s">
        <v>28</v>
      </c>
      <c r="W28" s="33" t="s">
        <v>7</v>
      </c>
      <c r="X28" s="22" t="s">
        <v>21</v>
      </c>
      <c r="Y28" s="13" t="s">
        <v>9</v>
      </c>
    </row>
    <row r="29" spans="1:35" x14ac:dyDescent="0.25">
      <c r="B29" s="12" t="s">
        <v>29</v>
      </c>
      <c r="C29" s="34"/>
      <c r="D29" s="23" t="s">
        <v>11</v>
      </c>
      <c r="E29" s="14" t="s">
        <v>11</v>
      </c>
      <c r="F29" s="1"/>
      <c r="G29" s="12" t="s">
        <v>29</v>
      </c>
      <c r="H29" s="34"/>
      <c r="I29" s="23" t="s">
        <v>11</v>
      </c>
      <c r="J29" s="14" t="s">
        <v>11</v>
      </c>
      <c r="K29" s="1"/>
      <c r="L29" s="12" t="s">
        <v>29</v>
      </c>
      <c r="M29" s="34"/>
      <c r="N29" s="23" t="s">
        <v>11</v>
      </c>
      <c r="O29" s="14" t="s">
        <v>11</v>
      </c>
      <c r="P29" s="1"/>
      <c r="Q29" s="12" t="s">
        <v>29</v>
      </c>
      <c r="R29" s="34"/>
      <c r="S29" s="23" t="s">
        <v>11</v>
      </c>
      <c r="T29" s="14" t="s">
        <v>11</v>
      </c>
      <c r="V29" s="12" t="s">
        <v>29</v>
      </c>
      <c r="W29" s="34"/>
      <c r="X29" s="23" t="s">
        <v>11</v>
      </c>
      <c r="Y29" s="14" t="s">
        <v>11</v>
      </c>
    </row>
    <row r="30" spans="1:35" x14ac:dyDescent="0.25">
      <c r="B30" s="20">
        <v>0</v>
      </c>
      <c r="C30" s="8">
        <v>0</v>
      </c>
      <c r="D30" s="4">
        <v>0</v>
      </c>
      <c r="E30" s="18">
        <f t="shared" ref="E30" si="7">D30-D30*C30</f>
        <v>0</v>
      </c>
      <c r="F30" s="6"/>
      <c r="G30" s="20">
        <v>1000</v>
      </c>
      <c r="H30" s="16">
        <v>0</v>
      </c>
      <c r="I30" s="4">
        <v>77</v>
      </c>
      <c r="J30" s="18">
        <f t="shared" ref="J30:J34" si="8">I30-I30*H30</f>
        <v>77</v>
      </c>
      <c r="K30" s="6"/>
      <c r="L30" s="20">
        <v>1000</v>
      </c>
      <c r="M30" s="16">
        <v>0</v>
      </c>
      <c r="N30" s="4">
        <v>99</v>
      </c>
      <c r="O30" s="18">
        <f t="shared" ref="O30:O33" si="9">N30-N30*M30</f>
        <v>99</v>
      </c>
      <c r="P30" s="6"/>
      <c r="Q30" s="20">
        <v>1000</v>
      </c>
      <c r="R30" s="16">
        <v>0</v>
      </c>
      <c r="S30" s="4">
        <v>77</v>
      </c>
      <c r="T30" s="18">
        <f t="shared" ref="T30:T33" si="10">S30-S30*R30</f>
        <v>77</v>
      </c>
      <c r="U30" s="6"/>
      <c r="V30" s="20">
        <v>1000</v>
      </c>
      <c r="W30" s="16">
        <v>0</v>
      </c>
      <c r="X30" s="4">
        <v>99</v>
      </c>
      <c r="Y30" s="18">
        <f t="shared" ref="Y30:Y33" si="11">X30-X30*W30</f>
        <v>99</v>
      </c>
      <c r="Z30" s="6"/>
    </row>
    <row r="31" spans="1:35" x14ac:dyDescent="0.25">
      <c r="B31" s="20">
        <v>1000</v>
      </c>
      <c r="C31" s="8">
        <v>0</v>
      </c>
      <c r="D31" s="4">
        <v>46</v>
      </c>
      <c r="E31" s="18">
        <f t="shared" ref="E31:E35" si="12">D31-D31*C31</f>
        <v>46</v>
      </c>
      <c r="F31" s="6"/>
      <c r="G31" s="20">
        <v>5000</v>
      </c>
      <c r="H31" s="8">
        <v>0</v>
      </c>
      <c r="I31" s="4">
        <v>99</v>
      </c>
      <c r="J31" s="5">
        <f t="shared" si="8"/>
        <v>99</v>
      </c>
      <c r="K31" s="6"/>
      <c r="L31" s="20">
        <v>5000</v>
      </c>
      <c r="M31" s="8">
        <v>0</v>
      </c>
      <c r="N31" s="4">
        <v>112</v>
      </c>
      <c r="O31" s="5">
        <f t="shared" si="9"/>
        <v>112</v>
      </c>
      <c r="P31" s="6"/>
      <c r="Q31" s="20">
        <v>5000</v>
      </c>
      <c r="R31" s="8">
        <v>0</v>
      </c>
      <c r="S31" s="4">
        <v>99</v>
      </c>
      <c r="T31" s="5">
        <f t="shared" si="10"/>
        <v>99</v>
      </c>
      <c r="U31" s="6"/>
      <c r="V31" s="20">
        <v>5000</v>
      </c>
      <c r="W31" s="8">
        <v>0</v>
      </c>
      <c r="X31" s="4">
        <v>112</v>
      </c>
      <c r="Y31" s="5">
        <f t="shared" si="11"/>
        <v>112</v>
      </c>
      <c r="Z31" s="6"/>
    </row>
    <row r="32" spans="1:35" x14ac:dyDescent="0.25">
      <c r="B32" s="20">
        <v>5000</v>
      </c>
      <c r="C32" s="8">
        <v>0</v>
      </c>
      <c r="D32" s="4">
        <v>59</v>
      </c>
      <c r="E32" s="5">
        <f t="shared" si="12"/>
        <v>59</v>
      </c>
      <c r="F32" s="6"/>
      <c r="G32" s="20">
        <v>20000</v>
      </c>
      <c r="H32" s="8">
        <v>0</v>
      </c>
      <c r="I32" s="4">
        <v>119</v>
      </c>
      <c r="J32" s="5">
        <f t="shared" si="8"/>
        <v>119</v>
      </c>
      <c r="K32" s="6"/>
      <c r="L32" s="20">
        <v>20000</v>
      </c>
      <c r="M32" s="8">
        <v>0</v>
      </c>
      <c r="N32" s="4">
        <v>134</v>
      </c>
      <c r="O32" s="5">
        <f t="shared" si="9"/>
        <v>134</v>
      </c>
      <c r="P32" s="6"/>
      <c r="Q32" s="20">
        <v>20000</v>
      </c>
      <c r="R32" s="8">
        <v>0</v>
      </c>
      <c r="S32" s="4">
        <v>119</v>
      </c>
      <c r="T32" s="5">
        <f t="shared" si="10"/>
        <v>119</v>
      </c>
      <c r="U32" s="6"/>
      <c r="V32" s="20">
        <v>20000</v>
      </c>
      <c r="W32" s="8">
        <v>0</v>
      </c>
      <c r="X32" s="4">
        <v>134</v>
      </c>
      <c r="Y32" s="5">
        <f t="shared" si="11"/>
        <v>134</v>
      </c>
      <c r="Z32" s="6"/>
    </row>
    <row r="33" spans="1:26" x14ac:dyDescent="0.25">
      <c r="B33" s="20">
        <v>20000</v>
      </c>
      <c r="C33" s="8">
        <v>0</v>
      </c>
      <c r="D33" s="4">
        <v>72</v>
      </c>
      <c r="E33" s="5">
        <f t="shared" si="12"/>
        <v>72</v>
      </c>
      <c r="F33" s="6"/>
      <c r="G33" s="20">
        <v>50000</v>
      </c>
      <c r="H33" s="8">
        <v>0</v>
      </c>
      <c r="I33" s="4">
        <v>168</v>
      </c>
      <c r="J33" s="5">
        <f t="shared" si="8"/>
        <v>168</v>
      </c>
      <c r="K33" s="6"/>
      <c r="L33" s="20">
        <v>35000</v>
      </c>
      <c r="M33" s="8">
        <v>0</v>
      </c>
      <c r="N33" s="4">
        <v>155</v>
      </c>
      <c r="O33" s="5">
        <f t="shared" si="9"/>
        <v>155</v>
      </c>
      <c r="P33" s="6"/>
      <c r="Q33" s="20">
        <v>35000</v>
      </c>
      <c r="R33" s="8">
        <v>0</v>
      </c>
      <c r="S33" s="4">
        <v>168</v>
      </c>
      <c r="T33" s="5">
        <f t="shared" si="10"/>
        <v>168</v>
      </c>
      <c r="U33" s="6"/>
      <c r="V33" s="20">
        <v>35000</v>
      </c>
      <c r="W33" s="8">
        <v>0</v>
      </c>
      <c r="X33" s="4">
        <v>155</v>
      </c>
      <c r="Y33" s="5">
        <f t="shared" si="11"/>
        <v>155</v>
      </c>
      <c r="Z33" s="6"/>
    </row>
    <row r="34" spans="1:26" x14ac:dyDescent="0.25">
      <c r="B34" s="20">
        <v>50000</v>
      </c>
      <c r="C34" s="8">
        <v>0</v>
      </c>
      <c r="D34" s="4">
        <v>112</v>
      </c>
      <c r="E34" s="5">
        <f t="shared" si="12"/>
        <v>112</v>
      </c>
      <c r="F34" s="6"/>
      <c r="G34" s="20">
        <v>80000</v>
      </c>
      <c r="H34" s="8">
        <v>0</v>
      </c>
      <c r="I34" s="4">
        <v>295</v>
      </c>
      <c r="J34" s="5">
        <f t="shared" si="8"/>
        <v>295</v>
      </c>
      <c r="K34" s="6"/>
      <c r="L34" s="1"/>
      <c r="Z34" s="6"/>
    </row>
    <row r="35" spans="1:26" x14ac:dyDescent="0.25">
      <c r="B35" s="20">
        <v>100000</v>
      </c>
      <c r="C35" s="8">
        <v>0</v>
      </c>
      <c r="D35" s="4">
        <v>211</v>
      </c>
      <c r="E35" s="5">
        <f t="shared" si="12"/>
        <v>211</v>
      </c>
      <c r="F35" s="6"/>
      <c r="G35" s="1"/>
      <c r="H35" s="1"/>
      <c r="I35" s="1"/>
      <c r="J35" s="1"/>
      <c r="K35" s="6"/>
      <c r="L35" s="1"/>
      <c r="M35" s="1"/>
      <c r="N35" s="1"/>
      <c r="O35" s="1"/>
      <c r="P35" s="6"/>
      <c r="U35" s="6"/>
      <c r="Z35" s="6"/>
    </row>
    <row r="36" spans="1:26" x14ac:dyDescent="0.25">
      <c r="B36" s="6"/>
      <c r="C36" s="6"/>
      <c r="D36" s="6"/>
      <c r="E36" s="6"/>
      <c r="F36" s="6"/>
    </row>
    <row r="41" spans="1:26" x14ac:dyDescent="0.25">
      <c r="B41" s="1"/>
      <c r="C41" s="35" t="s">
        <v>30</v>
      </c>
      <c r="D41" s="36"/>
      <c r="E41" s="36"/>
      <c r="F41" s="37"/>
      <c r="G41" s="37"/>
      <c r="H41" s="37"/>
      <c r="I41" s="37"/>
      <c r="J41" s="37"/>
      <c r="K41" s="37"/>
      <c r="L41" s="37"/>
      <c r="M41" s="37"/>
      <c r="N41" s="38"/>
      <c r="Q41" s="1"/>
      <c r="R41" s="46" t="s">
        <v>31</v>
      </c>
      <c r="S41" s="46"/>
      <c r="T41" s="46"/>
    </row>
    <row r="42" spans="1:26" x14ac:dyDescent="0.25">
      <c r="B42" s="1"/>
      <c r="C42" s="39"/>
      <c r="D42" s="40"/>
      <c r="E42" s="40"/>
      <c r="F42" s="41"/>
      <c r="G42" s="41"/>
      <c r="H42" s="41"/>
      <c r="I42" s="41"/>
      <c r="J42" s="41"/>
      <c r="K42" s="41"/>
      <c r="L42" s="41"/>
      <c r="M42" s="41"/>
      <c r="N42" s="42"/>
      <c r="Q42" s="1"/>
      <c r="R42" s="46"/>
      <c r="S42" s="46"/>
      <c r="T42" s="46"/>
    </row>
    <row r="43" spans="1:26" x14ac:dyDescent="0.25">
      <c r="B43" s="1"/>
      <c r="C43" s="47" t="s">
        <v>17</v>
      </c>
      <c r="D43" s="47" t="s">
        <v>18</v>
      </c>
      <c r="E43" s="47" t="s">
        <v>19</v>
      </c>
      <c r="F43" s="47" t="s">
        <v>32</v>
      </c>
      <c r="G43" s="47" t="s">
        <v>17</v>
      </c>
      <c r="H43" s="47" t="s">
        <v>18</v>
      </c>
      <c r="I43" s="47" t="s">
        <v>19</v>
      </c>
      <c r="J43" s="47" t="s">
        <v>32</v>
      </c>
      <c r="K43" s="47" t="s">
        <v>17</v>
      </c>
      <c r="L43" s="47" t="s">
        <v>18</v>
      </c>
      <c r="M43" s="47" t="s">
        <v>19</v>
      </c>
      <c r="N43" s="47" t="s">
        <v>32</v>
      </c>
      <c r="Q43" s="1"/>
      <c r="R43" s="33" t="s">
        <v>7</v>
      </c>
      <c r="S43" s="22" t="s">
        <v>21</v>
      </c>
      <c r="T43" s="13" t="s">
        <v>9</v>
      </c>
    </row>
    <row r="44" spans="1:26" x14ac:dyDescent="0.25">
      <c r="B44" s="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Q44" s="1"/>
      <c r="R44" s="34"/>
      <c r="S44" s="23" t="s">
        <v>11</v>
      </c>
      <c r="T44" s="14" t="s">
        <v>11</v>
      </c>
    </row>
    <row r="45" spans="1:26" x14ac:dyDescent="0.25">
      <c r="B45" s="11" t="s">
        <v>28</v>
      </c>
      <c r="C45" s="33" t="s">
        <v>7</v>
      </c>
      <c r="D45" s="33" t="s">
        <v>7</v>
      </c>
      <c r="E45" s="33" t="s">
        <v>7</v>
      </c>
      <c r="F45" s="33" t="s">
        <v>7</v>
      </c>
      <c r="G45" s="22" t="s">
        <v>21</v>
      </c>
      <c r="H45" s="22" t="s">
        <v>21</v>
      </c>
      <c r="I45" s="22" t="s">
        <v>21</v>
      </c>
      <c r="J45" s="22" t="s">
        <v>21</v>
      </c>
      <c r="K45" s="13" t="s">
        <v>9</v>
      </c>
      <c r="L45" s="13" t="s">
        <v>9</v>
      </c>
      <c r="M45" s="13" t="s">
        <v>9</v>
      </c>
      <c r="N45" s="13" t="s">
        <v>9</v>
      </c>
      <c r="Q45" s="1"/>
      <c r="R45" s="8">
        <v>0</v>
      </c>
      <c r="S45" s="4">
        <v>347</v>
      </c>
      <c r="T45" s="18">
        <f>S45-S45*R45</f>
        <v>347</v>
      </c>
      <c r="U45" s="6"/>
    </row>
    <row r="46" spans="1:26" x14ac:dyDescent="0.25">
      <c r="A46" s="27" t="s">
        <v>33</v>
      </c>
      <c r="B46" s="28" t="s">
        <v>34</v>
      </c>
      <c r="C46" s="34"/>
      <c r="D46" s="34"/>
      <c r="E46" s="34"/>
      <c r="F46" s="34"/>
      <c r="G46" s="23" t="s">
        <v>11</v>
      </c>
      <c r="H46" s="23" t="s">
        <v>11</v>
      </c>
      <c r="I46" s="23" t="s">
        <v>11</v>
      </c>
      <c r="J46" s="23" t="s">
        <v>11</v>
      </c>
      <c r="K46" s="14" t="s">
        <v>11</v>
      </c>
      <c r="L46" s="14" t="s">
        <v>11</v>
      </c>
      <c r="M46" s="14" t="s">
        <v>11</v>
      </c>
      <c r="N46" s="14" t="s">
        <v>11</v>
      </c>
      <c r="Q46" s="1"/>
      <c r="U46" s="6"/>
    </row>
    <row r="47" spans="1:26" x14ac:dyDescent="0.25">
      <c r="A47" s="20">
        <v>50</v>
      </c>
      <c r="B47" s="20" t="s">
        <v>35</v>
      </c>
      <c r="C47" s="16">
        <v>0</v>
      </c>
      <c r="D47" s="16">
        <v>0</v>
      </c>
      <c r="E47" s="16">
        <v>0</v>
      </c>
      <c r="F47" s="16">
        <v>0</v>
      </c>
      <c r="G47" s="4">
        <v>552</v>
      </c>
      <c r="H47" s="4">
        <v>688</v>
      </c>
      <c r="I47" s="4">
        <v>737</v>
      </c>
      <c r="J47" s="4">
        <v>824</v>
      </c>
      <c r="K47" s="18">
        <f>G47-G47*C47</f>
        <v>552</v>
      </c>
      <c r="L47" s="18">
        <f t="shared" ref="L47:N58" si="13">H47-H47*D47</f>
        <v>688</v>
      </c>
      <c r="M47" s="18">
        <f t="shared" si="13"/>
        <v>737</v>
      </c>
      <c r="N47" s="18">
        <f t="shared" si="13"/>
        <v>824</v>
      </c>
      <c r="O47" s="6"/>
      <c r="P47" s="6"/>
      <c r="Q47" s="6"/>
      <c r="R47" s="6"/>
      <c r="U47" s="6"/>
    </row>
    <row r="48" spans="1:26" x14ac:dyDescent="0.25">
      <c r="A48" s="20">
        <v>100</v>
      </c>
      <c r="B48" s="20" t="s">
        <v>36</v>
      </c>
      <c r="C48" s="16">
        <v>0</v>
      </c>
      <c r="D48" s="16">
        <v>0</v>
      </c>
      <c r="E48" s="16">
        <v>0</v>
      </c>
      <c r="F48" s="16">
        <v>0</v>
      </c>
      <c r="G48" s="4">
        <v>811</v>
      </c>
      <c r="H48" s="4">
        <v>1007</v>
      </c>
      <c r="I48" s="4">
        <v>1093</v>
      </c>
      <c r="J48" s="4">
        <v>1220</v>
      </c>
      <c r="K48" s="18">
        <f t="shared" ref="K48:K58" si="14">G48-G48*C48</f>
        <v>811</v>
      </c>
      <c r="L48" s="18">
        <f t="shared" si="13"/>
        <v>1007</v>
      </c>
      <c r="M48" s="18">
        <f t="shared" si="13"/>
        <v>1093</v>
      </c>
      <c r="N48" s="18">
        <f t="shared" si="13"/>
        <v>1220</v>
      </c>
      <c r="O48" s="6"/>
      <c r="P48" s="6"/>
      <c r="Q48" s="6"/>
      <c r="R48" s="6"/>
      <c r="U48" s="6"/>
    </row>
    <row r="49" spans="1:21" x14ac:dyDescent="0.25">
      <c r="A49" s="20">
        <v>150</v>
      </c>
      <c r="B49" s="20" t="s">
        <v>37</v>
      </c>
      <c r="C49" s="16">
        <v>0</v>
      </c>
      <c r="D49" s="16">
        <v>0</v>
      </c>
      <c r="E49" s="16">
        <v>0</v>
      </c>
      <c r="F49" s="16">
        <v>0</v>
      </c>
      <c r="G49" s="4">
        <v>1000</v>
      </c>
      <c r="H49" s="4">
        <v>1272</v>
      </c>
      <c r="I49" s="4">
        <v>1409</v>
      </c>
      <c r="J49" s="4">
        <v>1562</v>
      </c>
      <c r="K49" s="18">
        <f t="shared" si="14"/>
        <v>1000</v>
      </c>
      <c r="L49" s="18">
        <f t="shared" si="13"/>
        <v>1272</v>
      </c>
      <c r="M49" s="18">
        <f t="shared" si="13"/>
        <v>1409</v>
      </c>
      <c r="N49" s="18">
        <f t="shared" si="13"/>
        <v>1562</v>
      </c>
      <c r="O49" s="6"/>
      <c r="P49" s="6"/>
      <c r="Q49" s="6"/>
      <c r="R49" s="6"/>
      <c r="U49" s="6"/>
    </row>
    <row r="50" spans="1:21" x14ac:dyDescent="0.25">
      <c r="A50" s="20">
        <v>200</v>
      </c>
      <c r="B50" s="20" t="s">
        <v>38</v>
      </c>
      <c r="C50" s="16">
        <v>0</v>
      </c>
      <c r="D50" s="16">
        <v>0</v>
      </c>
      <c r="E50" s="16">
        <v>0</v>
      </c>
      <c r="F50" s="16">
        <v>0</v>
      </c>
      <c r="G50" s="4">
        <v>1226</v>
      </c>
      <c r="H50" s="4">
        <v>1580</v>
      </c>
      <c r="I50" s="4">
        <v>1780</v>
      </c>
      <c r="J50" s="4">
        <v>1972</v>
      </c>
      <c r="K50" s="18">
        <f t="shared" si="14"/>
        <v>1226</v>
      </c>
      <c r="L50" s="18">
        <f t="shared" si="13"/>
        <v>1580</v>
      </c>
      <c r="M50" s="18">
        <f t="shared" si="13"/>
        <v>1780</v>
      </c>
      <c r="N50" s="18">
        <f t="shared" si="13"/>
        <v>1972</v>
      </c>
      <c r="O50" s="6"/>
      <c r="P50" s="6"/>
      <c r="Q50" s="6"/>
      <c r="R50" s="6"/>
      <c r="U50" s="6"/>
    </row>
    <row r="51" spans="1:21" x14ac:dyDescent="0.25">
      <c r="A51" s="20">
        <v>300</v>
      </c>
      <c r="B51" s="20" t="s">
        <v>39</v>
      </c>
      <c r="C51" s="16">
        <v>0</v>
      </c>
      <c r="D51" s="16">
        <v>0</v>
      </c>
      <c r="E51" s="16">
        <v>0</v>
      </c>
      <c r="F51" s="16">
        <v>0</v>
      </c>
      <c r="G51" s="4">
        <v>1557</v>
      </c>
      <c r="H51" s="4">
        <v>1980</v>
      </c>
      <c r="I51" s="4">
        <v>2226</v>
      </c>
      <c r="J51" s="4">
        <v>2448</v>
      </c>
      <c r="K51" s="18">
        <f t="shared" si="14"/>
        <v>1557</v>
      </c>
      <c r="L51" s="18">
        <f t="shared" si="13"/>
        <v>1980</v>
      </c>
      <c r="M51" s="18">
        <f t="shared" si="13"/>
        <v>2226</v>
      </c>
      <c r="N51" s="18">
        <f t="shared" si="13"/>
        <v>2448</v>
      </c>
      <c r="O51" s="6"/>
      <c r="P51" s="6"/>
      <c r="Q51" s="6"/>
      <c r="R51" s="6"/>
    </row>
    <row r="52" spans="1:21" x14ac:dyDescent="0.25">
      <c r="A52" s="20">
        <v>400</v>
      </c>
      <c r="B52" s="20" t="s">
        <v>40</v>
      </c>
      <c r="C52" s="16">
        <v>0</v>
      </c>
      <c r="D52" s="16">
        <v>0</v>
      </c>
      <c r="E52" s="16">
        <v>0</v>
      </c>
      <c r="F52" s="16">
        <v>0</v>
      </c>
      <c r="G52" s="4">
        <v>1887</v>
      </c>
      <c r="H52" s="4">
        <v>2380</v>
      </c>
      <c r="I52" s="4">
        <v>2676</v>
      </c>
      <c r="J52" s="4">
        <v>2924</v>
      </c>
      <c r="K52" s="18">
        <f t="shared" si="14"/>
        <v>1887</v>
      </c>
      <c r="L52" s="18">
        <f t="shared" si="13"/>
        <v>2380</v>
      </c>
      <c r="M52" s="18">
        <f t="shared" si="13"/>
        <v>2676</v>
      </c>
      <c r="N52" s="18">
        <f t="shared" si="13"/>
        <v>2924</v>
      </c>
      <c r="O52" s="6"/>
      <c r="P52" s="6"/>
      <c r="Q52" s="6"/>
      <c r="R52" s="6"/>
    </row>
    <row r="53" spans="1:21" x14ac:dyDescent="0.25">
      <c r="A53" s="20">
        <v>500</v>
      </c>
      <c r="B53" s="20" t="s">
        <v>41</v>
      </c>
      <c r="C53" s="16">
        <v>0</v>
      </c>
      <c r="D53" s="16">
        <v>0</v>
      </c>
      <c r="E53" s="16">
        <v>0</v>
      </c>
      <c r="F53" s="16">
        <v>0</v>
      </c>
      <c r="G53" s="4">
        <v>2501</v>
      </c>
      <c r="H53" s="4">
        <v>3114</v>
      </c>
      <c r="I53" s="4">
        <v>3519</v>
      </c>
      <c r="J53" s="4">
        <v>3834</v>
      </c>
      <c r="K53" s="18">
        <f t="shared" si="14"/>
        <v>2501</v>
      </c>
      <c r="L53" s="18">
        <f t="shared" si="13"/>
        <v>3114</v>
      </c>
      <c r="M53" s="18">
        <f t="shared" si="13"/>
        <v>3519</v>
      </c>
      <c r="N53" s="18">
        <f t="shared" si="13"/>
        <v>3834</v>
      </c>
      <c r="O53" s="6"/>
      <c r="P53" s="6"/>
      <c r="Q53" s="6"/>
      <c r="R53" s="6"/>
    </row>
    <row r="54" spans="1:21" x14ac:dyDescent="0.25">
      <c r="A54" s="20">
        <v>700</v>
      </c>
      <c r="B54" s="20" t="s">
        <v>42</v>
      </c>
      <c r="C54" s="16">
        <v>0</v>
      </c>
      <c r="D54" s="16">
        <v>0</v>
      </c>
      <c r="E54" s="16">
        <v>0</v>
      </c>
      <c r="F54" s="16">
        <v>0</v>
      </c>
      <c r="G54" s="4">
        <v>2851</v>
      </c>
      <c r="H54" s="4">
        <v>3606</v>
      </c>
      <c r="I54" s="4">
        <v>4140</v>
      </c>
      <c r="J54" s="4">
        <v>4550</v>
      </c>
      <c r="K54" s="18">
        <f t="shared" si="14"/>
        <v>2851</v>
      </c>
      <c r="L54" s="18">
        <f t="shared" si="13"/>
        <v>3606</v>
      </c>
      <c r="M54" s="18">
        <f t="shared" si="13"/>
        <v>4140</v>
      </c>
      <c r="N54" s="18">
        <f t="shared" si="13"/>
        <v>4550</v>
      </c>
      <c r="O54" s="6"/>
      <c r="P54" s="6"/>
      <c r="Q54" s="6"/>
      <c r="R54" s="6"/>
    </row>
    <row r="55" spans="1:21" x14ac:dyDescent="0.25">
      <c r="A55" s="20">
        <v>1000</v>
      </c>
      <c r="B55" s="20" t="s">
        <v>43</v>
      </c>
      <c r="C55" s="16">
        <v>0</v>
      </c>
      <c r="D55" s="16">
        <v>0</v>
      </c>
      <c r="E55" s="16">
        <v>0</v>
      </c>
      <c r="F55" s="16">
        <v>0</v>
      </c>
      <c r="G55" s="4">
        <v>3406</v>
      </c>
      <c r="H55" s="4">
        <v>4358</v>
      </c>
      <c r="I55" s="4">
        <v>5075</v>
      </c>
      <c r="J55" s="4">
        <v>5663</v>
      </c>
      <c r="K55" s="18">
        <f t="shared" si="14"/>
        <v>3406</v>
      </c>
      <c r="L55" s="18">
        <f t="shared" si="13"/>
        <v>4358</v>
      </c>
      <c r="M55" s="18">
        <f t="shared" si="13"/>
        <v>5075</v>
      </c>
      <c r="N55" s="18">
        <f t="shared" si="13"/>
        <v>5663</v>
      </c>
      <c r="O55" s="6"/>
      <c r="P55" s="6"/>
      <c r="Q55" s="6"/>
      <c r="R55" s="6"/>
    </row>
    <row r="56" spans="1:21" x14ac:dyDescent="0.25">
      <c r="A56" s="20">
        <v>1500</v>
      </c>
      <c r="B56" s="20" t="s">
        <v>44</v>
      </c>
      <c r="C56" s="16">
        <v>0</v>
      </c>
      <c r="D56" s="16">
        <v>0</v>
      </c>
      <c r="E56" s="16">
        <v>0</v>
      </c>
      <c r="F56" s="16">
        <v>0</v>
      </c>
      <c r="G56" s="4">
        <v>4261</v>
      </c>
      <c r="H56" s="4">
        <v>5612</v>
      </c>
      <c r="I56" s="4">
        <v>6620</v>
      </c>
      <c r="J56" s="4">
        <v>7411</v>
      </c>
      <c r="K56" s="18">
        <f t="shared" si="14"/>
        <v>4261</v>
      </c>
      <c r="L56" s="18">
        <f t="shared" si="13"/>
        <v>5612</v>
      </c>
      <c r="M56" s="18">
        <f t="shared" si="13"/>
        <v>6620</v>
      </c>
      <c r="N56" s="18">
        <f t="shared" si="13"/>
        <v>7411</v>
      </c>
      <c r="O56" s="6"/>
      <c r="P56" s="6"/>
      <c r="Q56" s="6"/>
      <c r="R56" s="6"/>
    </row>
    <row r="57" spans="1:21" x14ac:dyDescent="0.25">
      <c r="A57" s="20">
        <v>2000</v>
      </c>
      <c r="B57" s="20" t="s">
        <v>45</v>
      </c>
      <c r="C57" s="16">
        <v>0</v>
      </c>
      <c r="D57" s="16">
        <v>0</v>
      </c>
      <c r="E57" s="16">
        <v>0</v>
      </c>
      <c r="F57" s="16">
        <v>0</v>
      </c>
      <c r="G57" s="4">
        <v>5043</v>
      </c>
      <c r="H57" s="4">
        <v>6983</v>
      </c>
      <c r="I57" s="4">
        <v>8208</v>
      </c>
      <c r="J57" s="4">
        <v>9161</v>
      </c>
      <c r="K57" s="18">
        <f t="shared" si="14"/>
        <v>5043</v>
      </c>
      <c r="L57" s="18">
        <f t="shared" si="13"/>
        <v>6983</v>
      </c>
      <c r="M57" s="18">
        <f t="shared" si="13"/>
        <v>8208</v>
      </c>
      <c r="N57" s="18">
        <f t="shared" si="13"/>
        <v>9161</v>
      </c>
      <c r="O57" s="6"/>
      <c r="P57" s="6"/>
      <c r="Q57" s="6"/>
      <c r="R57" s="6"/>
    </row>
    <row r="58" spans="1:21" x14ac:dyDescent="0.25">
      <c r="A58" s="20">
        <v>3000</v>
      </c>
      <c r="B58" s="20" t="s">
        <v>46</v>
      </c>
      <c r="C58" s="16">
        <v>0</v>
      </c>
      <c r="D58" s="16">
        <v>0</v>
      </c>
      <c r="E58" s="16">
        <v>0</v>
      </c>
      <c r="F58" s="16">
        <v>0</v>
      </c>
      <c r="G58" s="4">
        <v>6613</v>
      </c>
      <c r="H58" s="4">
        <v>9544</v>
      </c>
      <c r="I58" s="4">
        <v>11298</v>
      </c>
      <c r="J58" s="4">
        <v>12646</v>
      </c>
      <c r="K58" s="18">
        <f t="shared" si="14"/>
        <v>6613</v>
      </c>
      <c r="L58" s="18">
        <f t="shared" si="13"/>
        <v>9544</v>
      </c>
      <c r="M58" s="18">
        <f t="shared" si="13"/>
        <v>11298</v>
      </c>
      <c r="N58" s="18">
        <f t="shared" si="13"/>
        <v>12646</v>
      </c>
      <c r="O58" s="6"/>
      <c r="P58" s="6"/>
      <c r="Q58" s="6"/>
      <c r="R58" s="6"/>
    </row>
  </sheetData>
  <sheetProtection algorithmName="SHA-512" hashValue="2GQBdlhMwkEhdSdV4qBL1/NKBRJHzxVtA6dt5ofbnGW3ybgVU5Yk9PRTyRpDe5itaizYGqcmBrOPhat9cxC5Ag==" saltValue="X6ijm6fYm33TshVlIpxXRA==" spinCount="100000" sheet="1" objects="1" scenarios="1"/>
  <mergeCells count="63">
    <mergeCell ref="AB2:AD3"/>
    <mergeCell ref="AB4:AB5"/>
    <mergeCell ref="R41:T42"/>
    <mergeCell ref="R43:R44"/>
    <mergeCell ref="R26:T27"/>
    <mergeCell ref="R28:R29"/>
    <mergeCell ref="S15:U16"/>
    <mergeCell ref="V15:X16"/>
    <mergeCell ref="S17:S18"/>
    <mergeCell ref="V17:V18"/>
    <mergeCell ref="W26:Y27"/>
    <mergeCell ref="W28:W29"/>
    <mergeCell ref="AD13:AI14"/>
    <mergeCell ref="AD15:AF16"/>
    <mergeCell ref="AG15:AI16"/>
    <mergeCell ref="C13:H14"/>
    <mergeCell ref="K13:P14"/>
    <mergeCell ref="C15:E16"/>
    <mergeCell ref="F15:H16"/>
    <mergeCell ref="K15:M16"/>
    <mergeCell ref="N15:P16"/>
    <mergeCell ref="C4:C5"/>
    <mergeCell ref="H4:H5"/>
    <mergeCell ref="R4:R5"/>
    <mergeCell ref="M2:O3"/>
    <mergeCell ref="M4:M5"/>
    <mergeCell ref="C2:E3"/>
    <mergeCell ref="H2:J3"/>
    <mergeCell ref="W2:Y3"/>
    <mergeCell ref="W4:W5"/>
    <mergeCell ref="C41:N42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R2:T3"/>
    <mergeCell ref="M28:M29"/>
    <mergeCell ref="C17:C18"/>
    <mergeCell ref="F17:F18"/>
    <mergeCell ref="K17:K18"/>
    <mergeCell ref="M26:O27"/>
    <mergeCell ref="C28:C29"/>
    <mergeCell ref="N17:N18"/>
    <mergeCell ref="C26:E27"/>
    <mergeCell ref="H26:J27"/>
    <mergeCell ref="C45:C46"/>
    <mergeCell ref="D45:D46"/>
    <mergeCell ref="E45:E46"/>
    <mergeCell ref="F45:F46"/>
    <mergeCell ref="H28:H29"/>
    <mergeCell ref="Y15:AA16"/>
    <mergeCell ref="Y17:Y18"/>
    <mergeCell ref="S13:AA14"/>
    <mergeCell ref="AD17:AD18"/>
    <mergeCell ref="AG17:AG18"/>
  </mergeCells>
  <phoneticPr fontId="3" type="noConversion"/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8"/>
  <sheetViews>
    <sheetView tabSelected="1" workbookViewId="0">
      <selection activeCell="A11" sqref="A11"/>
    </sheetView>
  </sheetViews>
  <sheetFormatPr defaultRowHeight="15" x14ac:dyDescent="0.25"/>
  <cols>
    <col min="1" max="1" width="9.7109375" style="26" bestFit="1" customWidth="1"/>
    <col min="2" max="2" width="9.5703125" style="26" bestFit="1" customWidth="1"/>
    <col min="3" max="3" width="8.28515625" style="26" customWidth="1"/>
    <col min="4" max="5" width="10.28515625" style="26" bestFit="1" customWidth="1"/>
    <col min="6" max="6" width="9.140625" style="26"/>
    <col min="7" max="7" width="9.5703125" style="26" bestFit="1" customWidth="1"/>
    <col min="8" max="16" width="10.28515625" style="26" bestFit="1" customWidth="1"/>
    <col min="17" max="18" width="9.140625" style="26"/>
    <col min="19" max="21" width="10.28515625" style="26" bestFit="1" customWidth="1"/>
    <col min="22" max="23" width="9.140625" style="26"/>
    <col min="24" max="25" width="10.28515625" style="26" bestFit="1" customWidth="1"/>
    <col min="26" max="28" width="9.140625" style="26"/>
    <col min="29" max="30" width="10.28515625" style="26" bestFit="1" customWidth="1"/>
    <col min="31" max="16384" width="9.140625" style="26"/>
  </cols>
  <sheetData>
    <row r="1" spans="1:35" x14ac:dyDescent="0.25">
      <c r="A1" s="26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5" x14ac:dyDescent="0.25">
      <c r="A2" s="1"/>
      <c r="B2" s="1"/>
      <c r="C2" s="35" t="s">
        <v>0</v>
      </c>
      <c r="D2" s="36"/>
      <c r="E2" s="44"/>
      <c r="F2" s="1"/>
      <c r="G2" s="1"/>
      <c r="H2" s="35" t="s">
        <v>1</v>
      </c>
      <c r="I2" s="36"/>
      <c r="J2" s="44"/>
      <c r="K2" s="1"/>
      <c r="L2" s="1"/>
      <c r="M2" s="35" t="s">
        <v>2</v>
      </c>
      <c r="N2" s="36"/>
      <c r="O2" s="44"/>
      <c r="P2" s="1"/>
      <c r="Q2" s="1"/>
      <c r="R2" s="35" t="s">
        <v>3</v>
      </c>
      <c r="S2" s="36"/>
      <c r="T2" s="44"/>
      <c r="V2" s="1"/>
      <c r="W2" s="35" t="s">
        <v>4</v>
      </c>
      <c r="X2" s="36"/>
      <c r="Y2" s="44"/>
      <c r="AA2" s="1"/>
      <c r="AB2" s="35" t="s">
        <v>5</v>
      </c>
      <c r="AC2" s="36"/>
      <c r="AD2" s="44"/>
    </row>
    <row r="3" spans="1:35" x14ac:dyDescent="0.25">
      <c r="A3" s="1"/>
      <c r="B3" s="1"/>
      <c r="C3" s="39"/>
      <c r="D3" s="40"/>
      <c r="E3" s="45"/>
      <c r="F3" s="1"/>
      <c r="G3" s="1"/>
      <c r="H3" s="39"/>
      <c r="I3" s="40"/>
      <c r="J3" s="45"/>
      <c r="K3" s="1"/>
      <c r="L3" s="1"/>
      <c r="M3" s="39"/>
      <c r="N3" s="40"/>
      <c r="O3" s="45"/>
      <c r="P3" s="1"/>
      <c r="Q3" s="1"/>
      <c r="R3" s="39"/>
      <c r="S3" s="40"/>
      <c r="T3" s="45"/>
      <c r="V3" s="1"/>
      <c r="W3" s="39"/>
      <c r="X3" s="40"/>
      <c r="Y3" s="45"/>
      <c r="AA3" s="1"/>
      <c r="AB3" s="39"/>
      <c r="AC3" s="40"/>
      <c r="AD3" s="45"/>
    </row>
    <row r="4" spans="1:35" x14ac:dyDescent="0.25">
      <c r="A4" s="1"/>
      <c r="B4" s="22" t="s">
        <v>6</v>
      </c>
      <c r="C4" s="49" t="s">
        <v>7</v>
      </c>
      <c r="D4" s="22" t="s">
        <v>8</v>
      </c>
      <c r="E4" s="24" t="s">
        <v>9</v>
      </c>
      <c r="F4" s="1"/>
      <c r="G4" s="22" t="s">
        <v>6</v>
      </c>
      <c r="H4" s="49" t="s">
        <v>7</v>
      </c>
      <c r="I4" s="22" t="s">
        <v>8</v>
      </c>
      <c r="J4" s="24" t="s">
        <v>9</v>
      </c>
      <c r="K4" s="1"/>
      <c r="L4" s="22" t="s">
        <v>6</v>
      </c>
      <c r="M4" s="49" t="s">
        <v>7</v>
      </c>
      <c r="N4" s="22" t="s">
        <v>8</v>
      </c>
      <c r="O4" s="24" t="s">
        <v>9</v>
      </c>
      <c r="P4" s="1"/>
      <c r="Q4" s="22" t="s">
        <v>6</v>
      </c>
      <c r="R4" s="49" t="s">
        <v>7</v>
      </c>
      <c r="S4" s="22" t="s">
        <v>8</v>
      </c>
      <c r="T4" s="24" t="s">
        <v>9</v>
      </c>
      <c r="V4" s="22" t="s">
        <v>6</v>
      </c>
      <c r="W4" s="49" t="s">
        <v>7</v>
      </c>
      <c r="X4" s="22" t="s">
        <v>8</v>
      </c>
      <c r="Y4" s="24" t="s">
        <v>9</v>
      </c>
      <c r="AA4" s="22" t="s">
        <v>6</v>
      </c>
      <c r="AB4" s="49" t="s">
        <v>7</v>
      </c>
      <c r="AC4" s="22" t="s">
        <v>8</v>
      </c>
      <c r="AD4" s="24" t="s">
        <v>9</v>
      </c>
    </row>
    <row r="5" spans="1:35" x14ac:dyDescent="0.25">
      <c r="A5" s="1"/>
      <c r="B5" s="23" t="s">
        <v>10</v>
      </c>
      <c r="C5" s="50"/>
      <c r="D5" s="23" t="s">
        <v>11</v>
      </c>
      <c r="E5" s="25" t="s">
        <v>11</v>
      </c>
      <c r="F5" s="1"/>
      <c r="G5" s="23" t="s">
        <v>10</v>
      </c>
      <c r="H5" s="50"/>
      <c r="I5" s="23" t="s">
        <v>11</v>
      </c>
      <c r="J5" s="25" t="s">
        <v>11</v>
      </c>
      <c r="K5" s="1"/>
      <c r="L5" s="23" t="s">
        <v>10</v>
      </c>
      <c r="M5" s="50"/>
      <c r="N5" s="23" t="s">
        <v>11</v>
      </c>
      <c r="O5" s="25" t="s">
        <v>11</v>
      </c>
      <c r="P5" s="1"/>
      <c r="Q5" s="23" t="s">
        <v>10</v>
      </c>
      <c r="R5" s="50"/>
      <c r="S5" s="23" t="s">
        <v>11</v>
      </c>
      <c r="T5" s="25" t="s">
        <v>11</v>
      </c>
      <c r="V5" s="23" t="s">
        <v>10</v>
      </c>
      <c r="W5" s="50"/>
      <c r="X5" s="23" t="s">
        <v>11</v>
      </c>
      <c r="Y5" s="25" t="s">
        <v>11</v>
      </c>
      <c r="AA5" s="23" t="s">
        <v>10</v>
      </c>
      <c r="AB5" s="50"/>
      <c r="AC5" s="23" t="s">
        <v>11</v>
      </c>
      <c r="AD5" s="25" t="s">
        <v>11</v>
      </c>
    </row>
    <row r="6" spans="1:35" x14ac:dyDescent="0.25">
      <c r="A6" s="1"/>
      <c r="B6" s="3">
        <v>2</v>
      </c>
      <c r="C6" s="10">
        <f t="shared" ref="C6:C11" si="0">1-E6/D6</f>
        <v>0</v>
      </c>
      <c r="D6" s="4">
        <f>'Ceny podle slev'!D6</f>
        <v>129</v>
      </c>
      <c r="E6" s="9">
        <v>129</v>
      </c>
      <c r="F6" s="6"/>
      <c r="G6" s="3">
        <v>2</v>
      </c>
      <c r="H6" s="10">
        <f t="shared" ref="H6:H11" si="1">1-J6/I6</f>
        <v>0</v>
      </c>
      <c r="I6" s="4">
        <f>'Ceny podle slev'!I6</f>
        <v>180</v>
      </c>
      <c r="J6" s="9">
        <v>180</v>
      </c>
      <c r="K6" s="1"/>
      <c r="L6" s="3">
        <v>2</v>
      </c>
      <c r="M6" s="10">
        <f t="shared" ref="M6:M10" si="2">1-O6/N6</f>
        <v>0</v>
      </c>
      <c r="N6" s="4">
        <f>'Ceny podle slev'!N6</f>
        <v>66</v>
      </c>
      <c r="O6" s="9">
        <v>66</v>
      </c>
      <c r="P6" s="1"/>
      <c r="Q6" s="3">
        <v>2</v>
      </c>
      <c r="R6" s="10">
        <f>1-T6/S6</f>
        <v>0</v>
      </c>
      <c r="S6" s="4">
        <f>'Ceny podle slev'!S6</f>
        <v>327</v>
      </c>
      <c r="T6" s="9">
        <v>327</v>
      </c>
      <c r="V6" s="3">
        <v>2</v>
      </c>
      <c r="W6" s="10">
        <f t="shared" ref="W6:W11" si="3">1-Y6/X6</f>
        <v>0</v>
      </c>
      <c r="X6" s="4">
        <f>'Ceny podle slev'!X6</f>
        <v>129</v>
      </c>
      <c r="Y6" s="9">
        <v>129</v>
      </c>
      <c r="AA6" s="3">
        <v>2</v>
      </c>
      <c r="AB6" s="10">
        <f t="shared" ref="AB6:AB11" si="4">1-AD6/AC6</f>
        <v>0</v>
      </c>
      <c r="AC6" s="4">
        <f>'Ceny podle slev'!AC6</f>
        <v>210</v>
      </c>
      <c r="AD6" s="9">
        <v>210</v>
      </c>
    </row>
    <row r="7" spans="1:35" x14ac:dyDescent="0.25">
      <c r="A7" s="1"/>
      <c r="B7" s="3">
        <v>5</v>
      </c>
      <c r="C7" s="10">
        <f t="shared" si="0"/>
        <v>0</v>
      </c>
      <c r="D7" s="4">
        <f>'Ceny podle slev'!D7</f>
        <v>151</v>
      </c>
      <c r="E7" s="9">
        <v>151</v>
      </c>
      <c r="F7" s="6"/>
      <c r="G7" s="3">
        <v>5</v>
      </c>
      <c r="H7" s="10">
        <f t="shared" si="1"/>
        <v>0</v>
      </c>
      <c r="I7" s="4">
        <f>'Ceny podle slev'!I7</f>
        <v>212</v>
      </c>
      <c r="J7" s="9">
        <v>212</v>
      </c>
      <c r="K7" s="1"/>
      <c r="L7" s="3">
        <v>5</v>
      </c>
      <c r="M7" s="10">
        <f t="shared" si="2"/>
        <v>0</v>
      </c>
      <c r="N7" s="4">
        <f>'Ceny podle slev'!N7</f>
        <v>68</v>
      </c>
      <c r="O7" s="9">
        <v>68</v>
      </c>
      <c r="P7" s="1"/>
      <c r="Q7" s="3">
        <v>5</v>
      </c>
      <c r="R7" s="10">
        <f>1-T7/S7</f>
        <v>0</v>
      </c>
      <c r="S7" s="4">
        <f>'Ceny podle slev'!S7</f>
        <v>438</v>
      </c>
      <c r="T7" s="9">
        <v>438</v>
      </c>
      <c r="V7" s="3">
        <v>5</v>
      </c>
      <c r="W7" s="10">
        <f t="shared" si="3"/>
        <v>0</v>
      </c>
      <c r="X7" s="4">
        <f>'Ceny podle slev'!X7</f>
        <v>151</v>
      </c>
      <c r="Y7" s="9">
        <v>151</v>
      </c>
      <c r="AA7" s="3">
        <v>5</v>
      </c>
      <c r="AB7" s="10">
        <f t="shared" si="4"/>
        <v>0</v>
      </c>
      <c r="AC7" s="4">
        <f>'Ceny podle slev'!AC7</f>
        <v>227</v>
      </c>
      <c r="AD7" s="9">
        <v>227</v>
      </c>
    </row>
    <row r="8" spans="1:35" x14ac:dyDescent="0.25">
      <c r="A8" s="1"/>
      <c r="B8" s="3">
        <v>10</v>
      </c>
      <c r="C8" s="10">
        <f t="shared" si="0"/>
        <v>0</v>
      </c>
      <c r="D8" s="4">
        <f>'Ceny podle slev'!D8</f>
        <v>210</v>
      </c>
      <c r="E8" s="9">
        <v>210</v>
      </c>
      <c r="F8" s="6"/>
      <c r="G8" s="3">
        <v>10</v>
      </c>
      <c r="H8" s="10">
        <f t="shared" si="1"/>
        <v>0</v>
      </c>
      <c r="I8" s="4">
        <f>'Ceny podle slev'!I8</f>
        <v>265</v>
      </c>
      <c r="J8" s="9">
        <v>265</v>
      </c>
      <c r="K8" s="1"/>
      <c r="L8" s="3">
        <v>10</v>
      </c>
      <c r="M8" s="10">
        <f t="shared" si="2"/>
        <v>0</v>
      </c>
      <c r="N8" s="4">
        <f>'Ceny podle slev'!N8</f>
        <v>134</v>
      </c>
      <c r="O8" s="9">
        <v>134</v>
      </c>
      <c r="P8" s="1"/>
      <c r="Q8" s="3">
        <v>10</v>
      </c>
      <c r="R8" s="10">
        <f>1-T8/S8</f>
        <v>0</v>
      </c>
      <c r="S8" s="4">
        <f>'Ceny podle slev'!S8</f>
        <v>556</v>
      </c>
      <c r="T8" s="9">
        <v>556</v>
      </c>
      <c r="V8" s="3">
        <v>10</v>
      </c>
      <c r="W8" s="10">
        <f t="shared" si="3"/>
        <v>0</v>
      </c>
      <c r="X8" s="4">
        <f>'Ceny podle slev'!X8</f>
        <v>210</v>
      </c>
      <c r="Y8" s="9">
        <v>210</v>
      </c>
      <c r="AA8" s="3">
        <v>10</v>
      </c>
      <c r="AB8" s="10">
        <f t="shared" si="4"/>
        <v>0</v>
      </c>
      <c r="AC8" s="4">
        <f>'Ceny podle slev'!AC8</f>
        <v>276</v>
      </c>
      <c r="AD8" s="9">
        <v>276</v>
      </c>
    </row>
    <row r="9" spans="1:35" x14ac:dyDescent="0.25">
      <c r="A9" s="1"/>
      <c r="B9" s="3">
        <v>20</v>
      </c>
      <c r="C9" s="10">
        <f t="shared" si="0"/>
        <v>0</v>
      </c>
      <c r="D9" s="4">
        <f>'Ceny podle slev'!D9</f>
        <v>255</v>
      </c>
      <c r="E9" s="9">
        <v>255</v>
      </c>
      <c r="F9" s="6"/>
      <c r="G9" s="3">
        <v>20</v>
      </c>
      <c r="H9" s="10">
        <f t="shared" si="1"/>
        <v>0</v>
      </c>
      <c r="I9" s="4">
        <f>'Ceny podle slev'!I9</f>
        <v>331</v>
      </c>
      <c r="J9" s="9">
        <v>331</v>
      </c>
      <c r="K9" s="1"/>
      <c r="L9" s="3">
        <v>20</v>
      </c>
      <c r="M9" s="10">
        <f t="shared" si="2"/>
        <v>0</v>
      </c>
      <c r="N9" s="4">
        <f>'Ceny podle slev'!N9</f>
        <v>291</v>
      </c>
      <c r="O9" s="9">
        <v>291</v>
      </c>
      <c r="P9" s="1"/>
      <c r="Q9" s="3">
        <v>20</v>
      </c>
      <c r="R9" s="10">
        <f>1-T9/S9</f>
        <v>0</v>
      </c>
      <c r="S9" s="4">
        <f>'Ceny podle slev'!S9</f>
        <v>682</v>
      </c>
      <c r="T9" s="9">
        <v>682</v>
      </c>
      <c r="V9" s="3">
        <v>20</v>
      </c>
      <c r="W9" s="10">
        <f t="shared" si="3"/>
        <v>0</v>
      </c>
      <c r="X9" s="4">
        <f>'Ceny podle slev'!X9</f>
        <v>255</v>
      </c>
      <c r="Y9" s="9">
        <v>255</v>
      </c>
      <c r="AA9" s="3">
        <v>20</v>
      </c>
      <c r="AB9" s="10">
        <f t="shared" si="4"/>
        <v>0</v>
      </c>
      <c r="AC9" s="4">
        <f>'Ceny podle slev'!AC9</f>
        <v>369</v>
      </c>
      <c r="AD9" s="9">
        <v>369</v>
      </c>
    </row>
    <row r="10" spans="1:35" x14ac:dyDescent="0.25">
      <c r="A10" s="1"/>
      <c r="B10" s="3" t="s">
        <v>12</v>
      </c>
      <c r="C10" s="10">
        <f t="shared" si="0"/>
        <v>0</v>
      </c>
      <c r="D10" s="4">
        <f>'Ceny podle slev'!D10</f>
        <v>328</v>
      </c>
      <c r="E10" s="9">
        <v>328</v>
      </c>
      <c r="F10" s="6"/>
      <c r="G10" s="3" t="s">
        <v>12</v>
      </c>
      <c r="H10" s="10">
        <f t="shared" si="1"/>
        <v>0</v>
      </c>
      <c r="I10" s="4">
        <f>'Ceny podle slev'!I10</f>
        <v>437</v>
      </c>
      <c r="J10" s="9">
        <v>437</v>
      </c>
      <c r="K10" s="1"/>
      <c r="L10" s="3" t="s">
        <v>12</v>
      </c>
      <c r="M10" s="10">
        <f t="shared" si="2"/>
        <v>0</v>
      </c>
      <c r="N10" s="4">
        <f>'Ceny podle slev'!N10</f>
        <v>388</v>
      </c>
      <c r="O10" s="9">
        <v>388</v>
      </c>
      <c r="P10" s="1"/>
      <c r="Q10" s="3" t="s">
        <v>12</v>
      </c>
      <c r="R10" s="10">
        <f>1-T10/S10</f>
        <v>0</v>
      </c>
      <c r="S10" s="4">
        <f>'Ceny podle slev'!S10</f>
        <v>838</v>
      </c>
      <c r="T10" s="9">
        <v>838</v>
      </c>
      <c r="V10" s="3" t="s">
        <v>12</v>
      </c>
      <c r="W10" s="10">
        <f t="shared" si="3"/>
        <v>0</v>
      </c>
      <c r="X10" s="4">
        <f>'Ceny podle slev'!X10</f>
        <v>328</v>
      </c>
      <c r="Y10" s="9">
        <v>328</v>
      </c>
      <c r="AA10" s="3" t="s">
        <v>12</v>
      </c>
      <c r="AB10" s="10">
        <f t="shared" si="4"/>
        <v>0</v>
      </c>
      <c r="AC10" s="4">
        <f>'Ceny podle slev'!AC10</f>
        <v>451</v>
      </c>
      <c r="AD10" s="9">
        <v>451</v>
      </c>
    </row>
    <row r="11" spans="1:35" x14ac:dyDescent="0.25">
      <c r="A11" s="1"/>
      <c r="B11" s="3">
        <v>50</v>
      </c>
      <c r="C11" s="10">
        <f t="shared" si="0"/>
        <v>0</v>
      </c>
      <c r="D11" s="4">
        <f>'Ceny podle slev'!D11</f>
        <v>760</v>
      </c>
      <c r="E11" s="9">
        <v>760</v>
      </c>
      <c r="F11" s="6"/>
      <c r="G11" s="3">
        <v>50</v>
      </c>
      <c r="H11" s="10">
        <f t="shared" si="1"/>
        <v>0</v>
      </c>
      <c r="I11" s="4">
        <f>'Ceny podle slev'!I11</f>
        <v>979</v>
      </c>
      <c r="J11" s="9">
        <v>979</v>
      </c>
      <c r="K11" s="1"/>
      <c r="L11" s="1"/>
      <c r="M11" s="1"/>
      <c r="N11" s="1"/>
      <c r="O11" s="1"/>
      <c r="P11" s="1"/>
      <c r="V11" s="3">
        <v>50</v>
      </c>
      <c r="W11" s="10">
        <f t="shared" si="3"/>
        <v>0</v>
      </c>
      <c r="X11" s="4">
        <f>'Ceny podle slev'!X11</f>
        <v>760</v>
      </c>
      <c r="Y11" s="9">
        <v>760</v>
      </c>
      <c r="AA11" s="3">
        <v>50</v>
      </c>
      <c r="AB11" s="10">
        <f t="shared" si="4"/>
        <v>0</v>
      </c>
      <c r="AC11" s="4">
        <f>'Ceny podle slev'!AC11</f>
        <v>1061</v>
      </c>
      <c r="AD11" s="9">
        <v>1061</v>
      </c>
    </row>
    <row r="12" spans="1:35" x14ac:dyDescent="0.25">
      <c r="A12" s="1"/>
      <c r="B12" s="1"/>
      <c r="C12" s="1"/>
      <c r="D12" s="6"/>
      <c r="E12" s="7"/>
      <c r="F12" s="6"/>
      <c r="G12" s="7"/>
      <c r="H12" s="6"/>
      <c r="I12" s="7"/>
      <c r="J12" s="6"/>
      <c r="K12" s="7"/>
      <c r="L12" s="6"/>
      <c r="M12" s="6"/>
      <c r="N12" s="7"/>
      <c r="O12" s="1"/>
      <c r="P12" s="1"/>
    </row>
    <row r="13" spans="1:35" x14ac:dyDescent="0.25">
      <c r="A13" s="1"/>
      <c r="B13" s="1"/>
      <c r="C13" s="46" t="s">
        <v>13</v>
      </c>
      <c r="D13" s="46"/>
      <c r="E13" s="46"/>
      <c r="F13" s="46"/>
      <c r="G13" s="46"/>
      <c r="H13" s="46"/>
      <c r="I13" s="1"/>
      <c r="J13" s="1"/>
      <c r="K13" s="46" t="s">
        <v>14</v>
      </c>
      <c r="L13" s="46"/>
      <c r="M13" s="46"/>
      <c r="N13" s="46"/>
      <c r="O13" s="46"/>
      <c r="P13" s="46"/>
      <c r="R13" s="1"/>
      <c r="S13" s="35" t="s">
        <v>15</v>
      </c>
      <c r="T13" s="36"/>
      <c r="U13" s="36"/>
      <c r="V13" s="36"/>
      <c r="W13" s="36"/>
      <c r="X13" s="36"/>
      <c r="Y13" s="37"/>
      <c r="Z13" s="37"/>
      <c r="AA13" s="38"/>
      <c r="AC13" s="1"/>
      <c r="AD13" s="46" t="s">
        <v>16</v>
      </c>
      <c r="AE13" s="46"/>
      <c r="AF13" s="46"/>
      <c r="AG13" s="46"/>
      <c r="AH13" s="46"/>
      <c r="AI13" s="46"/>
    </row>
    <row r="14" spans="1:35" x14ac:dyDescent="0.25">
      <c r="A14" s="1"/>
      <c r="B14" s="1"/>
      <c r="C14" s="46"/>
      <c r="D14" s="46"/>
      <c r="E14" s="46"/>
      <c r="F14" s="46"/>
      <c r="G14" s="46"/>
      <c r="H14" s="46"/>
      <c r="I14" s="1"/>
      <c r="J14" s="1"/>
      <c r="K14" s="46"/>
      <c r="L14" s="46"/>
      <c r="M14" s="46"/>
      <c r="N14" s="46"/>
      <c r="O14" s="46"/>
      <c r="P14" s="46"/>
      <c r="R14" s="1"/>
      <c r="S14" s="39"/>
      <c r="T14" s="40"/>
      <c r="U14" s="40"/>
      <c r="V14" s="40"/>
      <c r="W14" s="40"/>
      <c r="X14" s="40"/>
      <c r="Y14" s="41"/>
      <c r="Z14" s="41"/>
      <c r="AA14" s="42"/>
      <c r="AC14" s="1"/>
      <c r="AD14" s="46"/>
      <c r="AE14" s="46"/>
      <c r="AF14" s="46"/>
      <c r="AG14" s="46"/>
      <c r="AH14" s="46"/>
      <c r="AI14" s="46"/>
    </row>
    <row r="15" spans="1:35" x14ac:dyDescent="0.25">
      <c r="A15" s="15"/>
      <c r="B15" s="15"/>
      <c r="C15" s="32" t="s">
        <v>17</v>
      </c>
      <c r="D15" s="32"/>
      <c r="E15" s="32"/>
      <c r="F15" s="32" t="s">
        <v>18</v>
      </c>
      <c r="G15" s="32"/>
      <c r="H15" s="32"/>
      <c r="I15" s="15"/>
      <c r="J15" s="1"/>
      <c r="K15" s="32" t="s">
        <v>18</v>
      </c>
      <c r="L15" s="32"/>
      <c r="M15" s="32"/>
      <c r="N15" s="32" t="s">
        <v>19</v>
      </c>
      <c r="O15" s="32"/>
      <c r="P15" s="32"/>
      <c r="R15" s="15"/>
      <c r="S15" s="32" t="s">
        <v>20</v>
      </c>
      <c r="T15" s="32"/>
      <c r="U15" s="32"/>
      <c r="V15" s="32" t="s">
        <v>47</v>
      </c>
      <c r="W15" s="32"/>
      <c r="X15" s="32"/>
      <c r="Y15" s="32" t="s">
        <v>48</v>
      </c>
      <c r="Z15" s="32"/>
      <c r="AA15" s="32"/>
      <c r="AC15" s="15"/>
      <c r="AD15" s="32" t="s">
        <v>17</v>
      </c>
      <c r="AE15" s="32"/>
      <c r="AF15" s="32"/>
      <c r="AG15" s="32" t="s">
        <v>18</v>
      </c>
      <c r="AH15" s="32"/>
      <c r="AI15" s="32"/>
    </row>
    <row r="16" spans="1:35" x14ac:dyDescent="0.25">
      <c r="A16" s="15"/>
      <c r="B16" s="15"/>
      <c r="C16" s="32"/>
      <c r="D16" s="32"/>
      <c r="E16" s="32"/>
      <c r="F16" s="32"/>
      <c r="G16" s="32"/>
      <c r="H16" s="32"/>
      <c r="I16" s="15"/>
      <c r="J16" s="1"/>
      <c r="K16" s="32"/>
      <c r="L16" s="32"/>
      <c r="M16" s="32"/>
      <c r="N16" s="32"/>
      <c r="O16" s="32"/>
      <c r="P16" s="32"/>
      <c r="R16" s="15"/>
      <c r="S16" s="32"/>
      <c r="T16" s="32"/>
      <c r="U16" s="32"/>
      <c r="V16" s="32"/>
      <c r="W16" s="32"/>
      <c r="X16" s="32"/>
      <c r="Y16" s="32"/>
      <c r="Z16" s="32"/>
      <c r="AA16" s="32"/>
      <c r="AC16" s="15"/>
      <c r="AD16" s="32"/>
      <c r="AE16" s="32"/>
      <c r="AF16" s="32"/>
      <c r="AG16" s="32"/>
      <c r="AH16" s="32"/>
      <c r="AI16" s="32"/>
    </row>
    <row r="17" spans="1:35" x14ac:dyDescent="0.25">
      <c r="A17" s="19"/>
      <c r="B17" s="22" t="s">
        <v>6</v>
      </c>
      <c r="C17" s="49" t="s">
        <v>7</v>
      </c>
      <c r="D17" s="22" t="s">
        <v>21</v>
      </c>
      <c r="E17" s="24" t="s">
        <v>9</v>
      </c>
      <c r="F17" s="49" t="s">
        <v>7</v>
      </c>
      <c r="G17" s="22" t="s">
        <v>21</v>
      </c>
      <c r="H17" s="24" t="s">
        <v>9</v>
      </c>
      <c r="I17" s="19"/>
      <c r="J17" s="22" t="s">
        <v>6</v>
      </c>
      <c r="K17" s="49" t="s">
        <v>7</v>
      </c>
      <c r="L17" s="22" t="s">
        <v>21</v>
      </c>
      <c r="M17" s="24" t="s">
        <v>9</v>
      </c>
      <c r="N17" s="49" t="s">
        <v>7</v>
      </c>
      <c r="O17" s="22" t="s">
        <v>21</v>
      </c>
      <c r="P17" s="24" t="s">
        <v>9</v>
      </c>
      <c r="R17" s="22" t="s">
        <v>6</v>
      </c>
      <c r="S17" s="49" t="s">
        <v>7</v>
      </c>
      <c r="T17" s="22" t="s">
        <v>21</v>
      </c>
      <c r="U17" s="24" t="s">
        <v>9</v>
      </c>
      <c r="V17" s="49" t="s">
        <v>7</v>
      </c>
      <c r="W17" s="22" t="s">
        <v>21</v>
      </c>
      <c r="X17" s="24" t="s">
        <v>9</v>
      </c>
      <c r="Y17" s="49" t="s">
        <v>7</v>
      </c>
      <c r="Z17" s="22" t="s">
        <v>21</v>
      </c>
      <c r="AA17" s="30" t="s">
        <v>9</v>
      </c>
      <c r="AC17" s="22" t="s">
        <v>6</v>
      </c>
      <c r="AD17" s="49" t="s">
        <v>7</v>
      </c>
      <c r="AE17" s="22" t="s">
        <v>21</v>
      </c>
      <c r="AF17" s="24" t="s">
        <v>9</v>
      </c>
      <c r="AG17" s="49" t="s">
        <v>7</v>
      </c>
      <c r="AH17" s="22" t="s">
        <v>21</v>
      </c>
      <c r="AI17" s="24" t="s">
        <v>9</v>
      </c>
    </row>
    <row r="18" spans="1:35" x14ac:dyDescent="0.25">
      <c r="A18" s="19"/>
      <c r="B18" s="23" t="s">
        <v>10</v>
      </c>
      <c r="C18" s="50"/>
      <c r="D18" s="23" t="s">
        <v>11</v>
      </c>
      <c r="E18" s="25" t="s">
        <v>11</v>
      </c>
      <c r="F18" s="50"/>
      <c r="G18" s="23" t="s">
        <v>11</v>
      </c>
      <c r="H18" s="25" t="s">
        <v>11</v>
      </c>
      <c r="I18" s="19"/>
      <c r="J18" s="23" t="s">
        <v>10</v>
      </c>
      <c r="K18" s="50"/>
      <c r="L18" s="23" t="s">
        <v>11</v>
      </c>
      <c r="M18" s="25" t="s">
        <v>11</v>
      </c>
      <c r="N18" s="50"/>
      <c r="O18" s="23" t="s">
        <v>11</v>
      </c>
      <c r="P18" s="25" t="s">
        <v>11</v>
      </c>
      <c r="R18" s="23" t="s">
        <v>10</v>
      </c>
      <c r="S18" s="50"/>
      <c r="T18" s="23" t="s">
        <v>11</v>
      </c>
      <c r="U18" s="25" t="s">
        <v>11</v>
      </c>
      <c r="V18" s="50"/>
      <c r="W18" s="23" t="s">
        <v>11</v>
      </c>
      <c r="X18" s="25" t="s">
        <v>11</v>
      </c>
      <c r="Y18" s="50"/>
      <c r="Z18" s="23" t="s">
        <v>11</v>
      </c>
      <c r="AA18" s="31" t="s">
        <v>11</v>
      </c>
      <c r="AC18" s="23" t="s">
        <v>10</v>
      </c>
      <c r="AD18" s="50"/>
      <c r="AE18" s="23" t="s">
        <v>11</v>
      </c>
      <c r="AF18" s="25" t="s">
        <v>11</v>
      </c>
      <c r="AG18" s="50"/>
      <c r="AH18" s="23" t="s">
        <v>11</v>
      </c>
      <c r="AI18" s="25" t="s">
        <v>11</v>
      </c>
    </row>
    <row r="19" spans="1:35" x14ac:dyDescent="0.25">
      <c r="A19" s="19"/>
      <c r="B19" s="3">
        <v>2</v>
      </c>
      <c r="C19" s="10">
        <f t="shared" ref="C19:C24" si="5">1-E19/D19</f>
        <v>0</v>
      </c>
      <c r="D19" s="4">
        <f>'Ceny podle slev'!D19</f>
        <v>288</v>
      </c>
      <c r="E19" s="9">
        <v>288</v>
      </c>
      <c r="F19" s="10">
        <f>1-H19/G19</f>
        <v>0</v>
      </c>
      <c r="G19" s="4">
        <f>'Ceny podle slev'!G19</f>
        <v>681</v>
      </c>
      <c r="H19" s="9">
        <v>681</v>
      </c>
      <c r="I19" s="29"/>
      <c r="J19" s="3">
        <v>2</v>
      </c>
      <c r="K19" s="10">
        <f>1-M19/L19</f>
        <v>0</v>
      </c>
      <c r="L19" s="4">
        <f>'Ceny podle slev'!L19</f>
        <v>681</v>
      </c>
      <c r="M19" s="9">
        <v>681</v>
      </c>
      <c r="N19" s="10">
        <f>1-P19/O19</f>
        <v>0</v>
      </c>
      <c r="O19" s="4">
        <f>'Ceny podle slev'!O19</f>
        <v>1114</v>
      </c>
      <c r="P19" s="9">
        <v>1114</v>
      </c>
      <c r="R19" s="3">
        <v>2</v>
      </c>
      <c r="S19" s="10">
        <f>1-U19/T19</f>
        <v>0</v>
      </c>
      <c r="T19" s="4">
        <f>'Ceny podle slev'!T19</f>
        <v>94</v>
      </c>
      <c r="U19" s="9">
        <v>94</v>
      </c>
      <c r="V19" s="10">
        <f>1-X19/W19</f>
        <v>0</v>
      </c>
      <c r="W19" s="4">
        <v>253</v>
      </c>
      <c r="X19" s="9">
        <v>253</v>
      </c>
      <c r="Y19" s="10">
        <f>1-AA19/Z19</f>
        <v>0</v>
      </c>
      <c r="Z19" s="4">
        <f>'Ceny podle slev'!Z19</f>
        <v>253</v>
      </c>
      <c r="AA19" s="9">
        <v>253</v>
      </c>
      <c r="AC19" s="3">
        <v>2</v>
      </c>
      <c r="AD19" s="10">
        <f>1-AF19/AE19</f>
        <v>0</v>
      </c>
      <c r="AE19" s="4">
        <f>'Ceny podle slev'!AE19</f>
        <v>288</v>
      </c>
      <c r="AF19" s="9">
        <v>288</v>
      </c>
      <c r="AG19" s="10">
        <f>1-AI19/AH19</f>
        <v>0</v>
      </c>
      <c r="AH19" s="4">
        <f>'Ceny podle slev'!AH19</f>
        <v>681</v>
      </c>
      <c r="AI19" s="9">
        <v>681</v>
      </c>
    </row>
    <row r="20" spans="1:35" x14ac:dyDescent="0.25">
      <c r="A20" s="19"/>
      <c r="B20" s="3">
        <v>5</v>
      </c>
      <c r="C20" s="10">
        <f t="shared" si="5"/>
        <v>0</v>
      </c>
      <c r="D20" s="4">
        <f>'Ceny podle slev'!D20</f>
        <v>387</v>
      </c>
      <c r="E20" s="9">
        <v>387</v>
      </c>
      <c r="F20" s="10">
        <f>1-H20/G20</f>
        <v>0</v>
      </c>
      <c r="G20" s="4">
        <f>'Ceny podle slev'!G20</f>
        <v>931</v>
      </c>
      <c r="H20" s="9">
        <v>931</v>
      </c>
      <c r="I20" s="29"/>
      <c r="J20" s="3">
        <v>5</v>
      </c>
      <c r="K20" s="10">
        <f>1-M20/L20</f>
        <v>0</v>
      </c>
      <c r="L20" s="4">
        <f>'Ceny podle slev'!L20</f>
        <v>931</v>
      </c>
      <c r="M20" s="9">
        <v>931</v>
      </c>
      <c r="N20" s="10">
        <f>1-P20/O20</f>
        <v>0</v>
      </c>
      <c r="O20" s="4">
        <f>'Ceny podle slev'!O20</f>
        <v>1508</v>
      </c>
      <c r="P20" s="9">
        <v>1508</v>
      </c>
      <c r="R20" s="3">
        <v>5</v>
      </c>
      <c r="S20" s="10">
        <f>1-U20/T20</f>
        <v>0</v>
      </c>
      <c r="T20" s="4">
        <f>'Ceny podle slev'!T20</f>
        <v>105</v>
      </c>
      <c r="U20" s="9">
        <v>105</v>
      </c>
      <c r="V20" s="10">
        <f>1-X20/W20</f>
        <v>0</v>
      </c>
      <c r="W20" s="4">
        <v>342</v>
      </c>
      <c r="X20" s="9">
        <v>342</v>
      </c>
      <c r="Y20" s="10">
        <f>1-AA20/Z20</f>
        <v>0</v>
      </c>
      <c r="Z20" s="4">
        <f>'Ceny podle slev'!Z20</f>
        <v>342</v>
      </c>
      <c r="AA20" s="9">
        <v>342</v>
      </c>
      <c r="AC20" s="3">
        <v>5</v>
      </c>
      <c r="AD20" s="10">
        <f>1-AF20/AE20</f>
        <v>0</v>
      </c>
      <c r="AE20" s="4">
        <f>'Ceny podle slev'!AE20</f>
        <v>387</v>
      </c>
      <c r="AF20" s="9">
        <v>387</v>
      </c>
      <c r="AG20" s="10">
        <f>1-AI20/AH20</f>
        <v>0</v>
      </c>
      <c r="AH20" s="4">
        <f>'Ceny podle slev'!AH20</f>
        <v>931</v>
      </c>
      <c r="AI20" s="9">
        <v>931</v>
      </c>
    </row>
    <row r="21" spans="1:35" x14ac:dyDescent="0.25">
      <c r="A21" s="19"/>
      <c r="B21" s="3">
        <v>10</v>
      </c>
      <c r="C21" s="10">
        <f t="shared" si="5"/>
        <v>0</v>
      </c>
      <c r="D21" s="4">
        <f>'Ceny podle slev'!D21</f>
        <v>492</v>
      </c>
      <c r="E21" s="9">
        <v>492</v>
      </c>
      <c r="F21" s="10">
        <f>1-H21/G21</f>
        <v>0</v>
      </c>
      <c r="G21" s="4">
        <f>'Ceny podle slev'!G21</f>
        <v>1246</v>
      </c>
      <c r="H21" s="9">
        <v>1246</v>
      </c>
      <c r="I21" s="29"/>
      <c r="J21" s="3">
        <v>10</v>
      </c>
      <c r="K21" s="10">
        <f>1-M21/L21</f>
        <v>0</v>
      </c>
      <c r="L21" s="4">
        <f>'Ceny podle slev'!L21</f>
        <v>1246</v>
      </c>
      <c r="M21" s="9">
        <v>1246</v>
      </c>
      <c r="N21" s="10">
        <f>1-P21/O21</f>
        <v>0</v>
      </c>
      <c r="O21" s="4">
        <f>'Ceny podle slev'!O21</f>
        <v>1836</v>
      </c>
      <c r="P21" s="9">
        <v>1836</v>
      </c>
      <c r="R21" s="3">
        <v>10</v>
      </c>
      <c r="S21" s="10">
        <f>1-U21/T21</f>
        <v>0</v>
      </c>
      <c r="T21" s="4">
        <f>'Ceny podle slev'!T21</f>
        <v>153</v>
      </c>
      <c r="U21" s="9">
        <v>153</v>
      </c>
      <c r="V21" s="10">
        <f>1-X21/W21</f>
        <v>0</v>
      </c>
      <c r="W21" s="4">
        <v>439</v>
      </c>
      <c r="X21" s="9">
        <v>439</v>
      </c>
      <c r="Y21" s="10">
        <f>1-AA21/Z21</f>
        <v>0</v>
      </c>
      <c r="Z21" s="4">
        <f>'Ceny podle slev'!Z21</f>
        <v>439</v>
      </c>
      <c r="AA21" s="9">
        <v>439</v>
      </c>
      <c r="AC21" s="3">
        <v>10</v>
      </c>
      <c r="AD21" s="10">
        <f>1-AF21/AE21</f>
        <v>0</v>
      </c>
      <c r="AE21" s="4">
        <f>'Ceny podle slev'!AE21</f>
        <v>492</v>
      </c>
      <c r="AF21" s="9">
        <v>492</v>
      </c>
      <c r="AG21" s="10">
        <f>1-AI21/AH21</f>
        <v>0</v>
      </c>
      <c r="AH21" s="4">
        <f>'Ceny podle slev'!AH21</f>
        <v>1246</v>
      </c>
      <c r="AI21" s="9">
        <v>1246</v>
      </c>
    </row>
    <row r="22" spans="1:35" x14ac:dyDescent="0.25">
      <c r="A22" s="19"/>
      <c r="B22" s="3">
        <v>20</v>
      </c>
      <c r="C22" s="10">
        <f t="shared" si="5"/>
        <v>0</v>
      </c>
      <c r="D22" s="4">
        <f>'Ceny podle slev'!D22</f>
        <v>603</v>
      </c>
      <c r="E22" s="9">
        <v>603</v>
      </c>
      <c r="F22" s="10">
        <f>1-H22/G22</f>
        <v>0</v>
      </c>
      <c r="G22" s="4">
        <f>'Ceny podle slev'!G22</f>
        <v>1508</v>
      </c>
      <c r="H22" s="9">
        <v>1508</v>
      </c>
      <c r="I22" s="29"/>
      <c r="J22" s="3">
        <v>20</v>
      </c>
      <c r="K22" s="10">
        <f>1-M22/L22</f>
        <v>0</v>
      </c>
      <c r="L22" s="4">
        <f>'Ceny podle slev'!L22</f>
        <v>1508</v>
      </c>
      <c r="M22" s="9">
        <v>1508</v>
      </c>
      <c r="N22" s="10">
        <f>1-P22/O22</f>
        <v>0</v>
      </c>
      <c r="O22" s="4">
        <f>'Ceny podle slev'!O22</f>
        <v>2293</v>
      </c>
      <c r="P22" s="9">
        <v>2293</v>
      </c>
      <c r="R22" s="3">
        <v>20</v>
      </c>
      <c r="S22" s="10"/>
      <c r="T22" s="4"/>
      <c r="U22" s="9"/>
      <c r="V22" s="10">
        <f t="shared" ref="V22:V24" si="6">1-X22/W22</f>
        <v>0</v>
      </c>
      <c r="W22" s="4">
        <v>542</v>
      </c>
      <c r="X22" s="9">
        <v>542</v>
      </c>
      <c r="Y22" s="10">
        <f>1-AA22/Z22</f>
        <v>0</v>
      </c>
      <c r="Z22" s="4">
        <f>'Ceny podle slev'!Z22</f>
        <v>542</v>
      </c>
      <c r="AA22" s="9">
        <v>542</v>
      </c>
      <c r="AC22" s="3">
        <v>20</v>
      </c>
      <c r="AD22" s="10">
        <f>1-AF22/AE22</f>
        <v>0</v>
      </c>
      <c r="AE22" s="4">
        <f>'Ceny podle slev'!AE22</f>
        <v>603</v>
      </c>
      <c r="AF22" s="9">
        <v>603</v>
      </c>
      <c r="AG22" s="10">
        <f>1-AI22/AH22</f>
        <v>0</v>
      </c>
      <c r="AH22" s="4">
        <f>'Ceny podle slev'!AH22</f>
        <v>1508</v>
      </c>
      <c r="AI22" s="9">
        <v>1508</v>
      </c>
    </row>
    <row r="23" spans="1:35" x14ac:dyDescent="0.25">
      <c r="A23" s="19"/>
      <c r="B23" s="3" t="s">
        <v>12</v>
      </c>
      <c r="C23" s="10">
        <f t="shared" si="5"/>
        <v>0</v>
      </c>
      <c r="D23" s="4">
        <f>'Ceny podle slev'!D23</f>
        <v>742</v>
      </c>
      <c r="E23" s="9">
        <v>742</v>
      </c>
      <c r="F23" s="10">
        <f>1-H23/G23</f>
        <v>0</v>
      </c>
      <c r="G23" s="4">
        <f>'Ceny podle slev'!G23</f>
        <v>1704</v>
      </c>
      <c r="H23" s="9">
        <v>1704</v>
      </c>
      <c r="I23" s="29"/>
      <c r="J23" s="3" t="s">
        <v>12</v>
      </c>
      <c r="K23" s="10">
        <f>1-M23/L23</f>
        <v>0</v>
      </c>
      <c r="L23" s="4">
        <f>'Ceny podle slev'!L23</f>
        <v>1704</v>
      </c>
      <c r="M23" s="9">
        <v>1704</v>
      </c>
      <c r="N23" s="10">
        <f>1-P23/O23</f>
        <v>0</v>
      </c>
      <c r="O23" s="4">
        <f>'Ceny podle slev'!O23</f>
        <v>2615</v>
      </c>
      <c r="P23" s="9">
        <v>2615</v>
      </c>
      <c r="R23" s="3">
        <v>25</v>
      </c>
      <c r="S23" s="10"/>
      <c r="T23" s="4"/>
      <c r="U23" s="9"/>
      <c r="V23" s="10"/>
      <c r="W23" s="4"/>
      <c r="X23" s="9"/>
      <c r="Y23" s="10">
        <f t="shared" ref="Y23" si="7">1-AA23/Z23</f>
        <v>0</v>
      </c>
      <c r="Z23" s="4">
        <f>'Ceny podle slev'!Z23</f>
        <v>668</v>
      </c>
      <c r="AA23" s="9">
        <v>668</v>
      </c>
      <c r="AC23" s="3" t="s">
        <v>12</v>
      </c>
      <c r="AD23" s="10">
        <f>1-AF23/AE23</f>
        <v>0</v>
      </c>
      <c r="AE23" s="4">
        <f>'Ceny podle slev'!AE23</f>
        <v>742</v>
      </c>
      <c r="AF23" s="9">
        <v>742</v>
      </c>
      <c r="AG23" s="10">
        <f>1-AI23/AH23</f>
        <v>0</v>
      </c>
      <c r="AH23" s="4">
        <f>'Ceny podle slev'!AH23</f>
        <v>1704</v>
      </c>
      <c r="AI23" s="9">
        <v>1704</v>
      </c>
    </row>
    <row r="24" spans="1:35" x14ac:dyDescent="0.25">
      <c r="A24" s="19" t="s">
        <v>22</v>
      </c>
      <c r="B24" s="3">
        <v>50</v>
      </c>
      <c r="C24" s="10">
        <f t="shared" si="5"/>
        <v>0</v>
      </c>
      <c r="D24" s="4">
        <f>'Ceny podle slev'!D24</f>
        <v>1440</v>
      </c>
      <c r="E24" s="9">
        <v>1440</v>
      </c>
      <c r="F24" s="19"/>
      <c r="G24" s="19"/>
      <c r="H24" s="19"/>
      <c r="I24" s="29"/>
      <c r="J24" s="1"/>
      <c r="K24" s="1"/>
      <c r="L24" s="1"/>
      <c r="M24" s="1"/>
      <c r="N24" s="1"/>
      <c r="O24" s="1"/>
      <c r="P24" s="1"/>
      <c r="Q24" s="1"/>
      <c r="R24" s="3" t="s">
        <v>12</v>
      </c>
      <c r="S24" s="10"/>
      <c r="T24" s="4"/>
      <c r="U24" s="9"/>
      <c r="V24" s="10">
        <f t="shared" si="6"/>
        <v>0</v>
      </c>
      <c r="W24" s="4">
        <v>668</v>
      </c>
      <c r="X24" s="9">
        <v>668</v>
      </c>
      <c r="Y24" s="10"/>
      <c r="Z24" s="4"/>
      <c r="AA24" s="9"/>
    </row>
    <row r="25" spans="1:3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35" x14ac:dyDescent="0.25">
      <c r="A26" s="1"/>
      <c r="B26" s="1"/>
      <c r="C26" s="46" t="s">
        <v>23</v>
      </c>
      <c r="D26" s="46"/>
      <c r="E26" s="46"/>
      <c r="F26" s="1"/>
      <c r="G26" s="1"/>
      <c r="H26" s="35" t="s">
        <v>24</v>
      </c>
      <c r="I26" s="36"/>
      <c r="J26" s="44"/>
      <c r="K26" s="1"/>
      <c r="L26" s="1"/>
      <c r="M26" s="35" t="s">
        <v>25</v>
      </c>
      <c r="N26" s="36"/>
      <c r="O26" s="44"/>
      <c r="P26" s="1"/>
      <c r="Q26" s="1"/>
      <c r="R26" s="35" t="s">
        <v>26</v>
      </c>
      <c r="S26" s="36"/>
      <c r="T26" s="44"/>
      <c r="V26" s="1"/>
      <c r="W26" s="35" t="s">
        <v>27</v>
      </c>
      <c r="X26" s="36"/>
      <c r="Y26" s="44"/>
    </row>
    <row r="27" spans="1:35" x14ac:dyDescent="0.25">
      <c r="A27" s="1"/>
      <c r="B27" s="1"/>
      <c r="C27" s="46"/>
      <c r="D27" s="46"/>
      <c r="E27" s="46"/>
      <c r="F27" s="1"/>
      <c r="G27" s="1"/>
      <c r="H27" s="39"/>
      <c r="I27" s="40"/>
      <c r="J27" s="45"/>
      <c r="K27" s="1"/>
      <c r="L27" s="1"/>
      <c r="M27" s="39"/>
      <c r="N27" s="40"/>
      <c r="O27" s="45"/>
      <c r="P27" s="1"/>
      <c r="Q27" s="1"/>
      <c r="R27" s="39"/>
      <c r="S27" s="40"/>
      <c r="T27" s="45"/>
      <c r="V27" s="1"/>
      <c r="W27" s="39"/>
      <c r="X27" s="40"/>
      <c r="Y27" s="45"/>
    </row>
    <row r="28" spans="1:35" x14ac:dyDescent="0.25">
      <c r="A28" s="1"/>
      <c r="B28" s="11" t="s">
        <v>28</v>
      </c>
      <c r="C28" s="49" t="s">
        <v>7</v>
      </c>
      <c r="D28" s="22" t="s">
        <v>21</v>
      </c>
      <c r="E28" s="24" t="s">
        <v>9</v>
      </c>
      <c r="F28" s="1"/>
      <c r="G28" s="11" t="s">
        <v>28</v>
      </c>
      <c r="H28" s="49" t="s">
        <v>7</v>
      </c>
      <c r="I28" s="22" t="s">
        <v>21</v>
      </c>
      <c r="J28" s="24" t="s">
        <v>9</v>
      </c>
      <c r="K28" s="1"/>
      <c r="L28" s="11" t="s">
        <v>28</v>
      </c>
      <c r="M28" s="49" t="s">
        <v>7</v>
      </c>
      <c r="N28" s="22" t="s">
        <v>21</v>
      </c>
      <c r="O28" s="24" t="s">
        <v>9</v>
      </c>
      <c r="P28" s="1"/>
      <c r="Q28" s="11" t="s">
        <v>28</v>
      </c>
      <c r="R28" s="49" t="s">
        <v>7</v>
      </c>
      <c r="S28" s="22" t="s">
        <v>21</v>
      </c>
      <c r="T28" s="24" t="s">
        <v>9</v>
      </c>
      <c r="V28" s="11" t="s">
        <v>28</v>
      </c>
      <c r="W28" s="49" t="s">
        <v>7</v>
      </c>
      <c r="X28" s="22" t="s">
        <v>21</v>
      </c>
      <c r="Y28" s="24" t="s">
        <v>9</v>
      </c>
    </row>
    <row r="29" spans="1:35" x14ac:dyDescent="0.25">
      <c r="A29" s="1"/>
      <c r="B29" s="12" t="s">
        <v>29</v>
      </c>
      <c r="C29" s="50"/>
      <c r="D29" s="23" t="s">
        <v>11</v>
      </c>
      <c r="E29" s="25" t="s">
        <v>11</v>
      </c>
      <c r="F29" s="1"/>
      <c r="G29" s="12" t="s">
        <v>29</v>
      </c>
      <c r="H29" s="50"/>
      <c r="I29" s="23" t="s">
        <v>11</v>
      </c>
      <c r="J29" s="25" t="s">
        <v>11</v>
      </c>
      <c r="K29" s="1"/>
      <c r="L29" s="12" t="s">
        <v>29</v>
      </c>
      <c r="M29" s="50"/>
      <c r="N29" s="23" t="s">
        <v>11</v>
      </c>
      <c r="O29" s="25" t="s">
        <v>11</v>
      </c>
      <c r="P29" s="1"/>
      <c r="Q29" s="12" t="s">
        <v>29</v>
      </c>
      <c r="R29" s="50"/>
      <c r="S29" s="23" t="s">
        <v>11</v>
      </c>
      <c r="T29" s="25" t="s">
        <v>11</v>
      </c>
      <c r="V29" s="12" t="s">
        <v>29</v>
      </c>
      <c r="W29" s="50"/>
      <c r="X29" s="23" t="s">
        <v>11</v>
      </c>
      <c r="Y29" s="25" t="s">
        <v>11</v>
      </c>
    </row>
    <row r="30" spans="1:35" x14ac:dyDescent="0.25">
      <c r="A30" s="1"/>
      <c r="B30" s="20">
        <v>0</v>
      </c>
      <c r="C30" s="10">
        <f>IFERROR(1-E30/D30,0)</f>
        <v>0</v>
      </c>
      <c r="D30" s="4">
        <f>'Ceny podle slev'!D30</f>
        <v>0</v>
      </c>
      <c r="E30" s="9">
        <v>0</v>
      </c>
      <c r="F30" s="1"/>
      <c r="G30" s="20">
        <v>1000</v>
      </c>
      <c r="H30" s="10">
        <f t="shared" ref="H30:H34" si="8">1-J30/I30</f>
        <v>0</v>
      </c>
      <c r="I30" s="4">
        <f>'Ceny podle slev'!I30</f>
        <v>77</v>
      </c>
      <c r="J30" s="9">
        <v>77</v>
      </c>
      <c r="K30" s="1"/>
      <c r="L30" s="20">
        <v>1000</v>
      </c>
      <c r="M30" s="10">
        <f t="shared" ref="M30:M33" si="9">1-O30/N30</f>
        <v>0</v>
      </c>
      <c r="N30" s="4">
        <f>'Ceny podle slev'!N30</f>
        <v>99</v>
      </c>
      <c r="O30" s="9">
        <v>99</v>
      </c>
      <c r="P30" s="1"/>
      <c r="Q30" s="20">
        <v>1000</v>
      </c>
      <c r="R30" s="10">
        <f>1-T30/S30</f>
        <v>0</v>
      </c>
      <c r="S30" s="4">
        <f>'Ceny podle slev'!S30</f>
        <v>77</v>
      </c>
      <c r="T30" s="9">
        <v>77</v>
      </c>
      <c r="V30" s="20">
        <v>1000</v>
      </c>
      <c r="W30" s="10">
        <f t="shared" ref="W30:W33" si="10">1-Y30/X30</f>
        <v>0</v>
      </c>
      <c r="X30" s="4">
        <f>'Ceny podle slev'!X30</f>
        <v>99</v>
      </c>
      <c r="Y30" s="9">
        <v>99</v>
      </c>
    </row>
    <row r="31" spans="1:35" x14ac:dyDescent="0.25">
      <c r="A31" s="1"/>
      <c r="B31" s="20">
        <v>1000</v>
      </c>
      <c r="C31" s="10">
        <f t="shared" ref="C31:C35" si="11">1-E31/D31</f>
        <v>0</v>
      </c>
      <c r="D31" s="4">
        <f>'Ceny podle slev'!D31</f>
        <v>46</v>
      </c>
      <c r="E31" s="9">
        <v>46</v>
      </c>
      <c r="F31" s="1"/>
      <c r="G31" s="20">
        <v>5000</v>
      </c>
      <c r="H31" s="10">
        <f t="shared" si="8"/>
        <v>0</v>
      </c>
      <c r="I31" s="4">
        <f>'Ceny podle slev'!I31</f>
        <v>99</v>
      </c>
      <c r="J31" s="9">
        <v>99</v>
      </c>
      <c r="K31" s="1"/>
      <c r="L31" s="20">
        <v>5000</v>
      </c>
      <c r="M31" s="10">
        <f t="shared" si="9"/>
        <v>0</v>
      </c>
      <c r="N31" s="4">
        <f>'Ceny podle slev'!N31</f>
        <v>112</v>
      </c>
      <c r="O31" s="9">
        <v>112</v>
      </c>
      <c r="P31" s="1"/>
      <c r="Q31" s="20">
        <v>5000</v>
      </c>
      <c r="R31" s="10">
        <f>1-T31/S31</f>
        <v>0</v>
      </c>
      <c r="S31" s="4">
        <f>'Ceny podle slev'!S31</f>
        <v>99</v>
      </c>
      <c r="T31" s="9">
        <v>99</v>
      </c>
      <c r="V31" s="20">
        <v>5000</v>
      </c>
      <c r="W31" s="10">
        <f t="shared" si="10"/>
        <v>0</v>
      </c>
      <c r="X31" s="4">
        <f>'Ceny podle slev'!X31</f>
        <v>112</v>
      </c>
      <c r="Y31" s="9">
        <v>112</v>
      </c>
    </row>
    <row r="32" spans="1:35" x14ac:dyDescent="0.25">
      <c r="A32" s="1"/>
      <c r="B32" s="20">
        <v>5000</v>
      </c>
      <c r="C32" s="10">
        <f t="shared" si="11"/>
        <v>0</v>
      </c>
      <c r="D32" s="4">
        <f>'Ceny podle slev'!D32</f>
        <v>59</v>
      </c>
      <c r="E32" s="9">
        <v>59</v>
      </c>
      <c r="F32" s="1"/>
      <c r="G32" s="20">
        <v>20000</v>
      </c>
      <c r="H32" s="10">
        <f t="shared" si="8"/>
        <v>0</v>
      </c>
      <c r="I32" s="4">
        <f>'Ceny podle slev'!I32</f>
        <v>119</v>
      </c>
      <c r="J32" s="9">
        <v>119</v>
      </c>
      <c r="K32" s="1"/>
      <c r="L32" s="20">
        <v>20000</v>
      </c>
      <c r="M32" s="10">
        <f t="shared" si="9"/>
        <v>0</v>
      </c>
      <c r="N32" s="4">
        <f>'Ceny podle slev'!N32</f>
        <v>134</v>
      </c>
      <c r="O32" s="9">
        <v>134</v>
      </c>
      <c r="P32" s="1"/>
      <c r="Q32" s="20">
        <v>20000</v>
      </c>
      <c r="R32" s="10">
        <f>1-T32/S32</f>
        <v>0</v>
      </c>
      <c r="S32" s="4">
        <f>'Ceny podle slev'!S32</f>
        <v>119</v>
      </c>
      <c r="T32" s="9">
        <v>119</v>
      </c>
      <c r="V32" s="20">
        <v>20000</v>
      </c>
      <c r="W32" s="10">
        <f t="shared" si="10"/>
        <v>0</v>
      </c>
      <c r="X32" s="4">
        <f>'Ceny podle slev'!X32</f>
        <v>134</v>
      </c>
      <c r="Y32" s="9">
        <v>134</v>
      </c>
    </row>
    <row r="33" spans="1:25" x14ac:dyDescent="0.25">
      <c r="A33" s="1"/>
      <c r="B33" s="20">
        <v>20000</v>
      </c>
      <c r="C33" s="10">
        <f t="shared" si="11"/>
        <v>0</v>
      </c>
      <c r="D33" s="4">
        <f>'Ceny podle slev'!D33</f>
        <v>72</v>
      </c>
      <c r="E33" s="9">
        <v>72</v>
      </c>
      <c r="F33" s="1"/>
      <c r="G33" s="20">
        <v>50000</v>
      </c>
      <c r="H33" s="10">
        <f t="shared" si="8"/>
        <v>0</v>
      </c>
      <c r="I33" s="4">
        <f>'Ceny podle slev'!I33</f>
        <v>168</v>
      </c>
      <c r="J33" s="9">
        <v>168</v>
      </c>
      <c r="K33" s="1"/>
      <c r="L33" s="20">
        <v>35000</v>
      </c>
      <c r="M33" s="10">
        <f t="shared" si="9"/>
        <v>0</v>
      </c>
      <c r="N33" s="4">
        <f>'Ceny podle slev'!N33</f>
        <v>155</v>
      </c>
      <c r="O33" s="9">
        <v>155</v>
      </c>
      <c r="P33" s="1"/>
      <c r="Q33" s="20">
        <v>35000</v>
      </c>
      <c r="R33" s="10">
        <f>1-T33/S33</f>
        <v>0</v>
      </c>
      <c r="S33" s="4">
        <f>'Ceny podle slev'!S33</f>
        <v>168</v>
      </c>
      <c r="T33" s="9">
        <v>168</v>
      </c>
      <c r="V33" s="20">
        <v>35000</v>
      </c>
      <c r="W33" s="10">
        <f t="shared" si="10"/>
        <v>0</v>
      </c>
      <c r="X33" s="4">
        <f>'Ceny podle slev'!X33</f>
        <v>155</v>
      </c>
      <c r="Y33" s="9">
        <v>155</v>
      </c>
    </row>
    <row r="34" spans="1:25" x14ac:dyDescent="0.25">
      <c r="A34" s="1"/>
      <c r="B34" s="20">
        <v>50000</v>
      </c>
      <c r="C34" s="10">
        <f t="shared" si="11"/>
        <v>0</v>
      </c>
      <c r="D34" s="4">
        <f>'Ceny podle slev'!D34</f>
        <v>112</v>
      </c>
      <c r="E34" s="9">
        <v>112</v>
      </c>
      <c r="F34" s="1"/>
      <c r="G34" s="20">
        <v>80000</v>
      </c>
      <c r="H34" s="10">
        <f t="shared" si="8"/>
        <v>0</v>
      </c>
      <c r="I34" s="4">
        <f>'Ceny podle slev'!I34</f>
        <v>295</v>
      </c>
      <c r="J34" s="9">
        <v>295</v>
      </c>
      <c r="K34" s="1"/>
      <c r="L34" s="1"/>
      <c r="M34" s="1"/>
      <c r="N34" s="1"/>
      <c r="O34" s="1"/>
      <c r="P34" s="1"/>
    </row>
    <row r="35" spans="1:25" x14ac:dyDescent="0.25">
      <c r="A35" s="1"/>
      <c r="B35" s="20">
        <v>100000</v>
      </c>
      <c r="C35" s="10">
        <f t="shared" si="11"/>
        <v>0</v>
      </c>
      <c r="D35" s="4">
        <f>'Ceny podle slev'!D35</f>
        <v>211</v>
      </c>
      <c r="E35" s="9">
        <v>211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41" spans="1:25" x14ac:dyDescent="0.25">
      <c r="B41" s="1"/>
      <c r="C41" s="35" t="s">
        <v>30</v>
      </c>
      <c r="D41" s="36"/>
      <c r="E41" s="36"/>
      <c r="F41" s="37"/>
      <c r="G41" s="37"/>
      <c r="H41" s="37"/>
      <c r="I41" s="37"/>
      <c r="J41" s="37"/>
      <c r="K41" s="37"/>
      <c r="L41" s="37"/>
      <c r="M41" s="37"/>
      <c r="N41" s="38"/>
      <c r="Q41" s="1"/>
      <c r="R41" s="46" t="s">
        <v>31</v>
      </c>
      <c r="S41" s="46"/>
      <c r="T41" s="46"/>
    </row>
    <row r="42" spans="1:25" x14ac:dyDescent="0.25">
      <c r="B42" s="1"/>
      <c r="C42" s="39"/>
      <c r="D42" s="40"/>
      <c r="E42" s="40"/>
      <c r="F42" s="41"/>
      <c r="G42" s="41"/>
      <c r="H42" s="41"/>
      <c r="I42" s="41"/>
      <c r="J42" s="41"/>
      <c r="K42" s="41"/>
      <c r="L42" s="41"/>
      <c r="M42" s="41"/>
      <c r="N42" s="42"/>
      <c r="Q42" s="1"/>
      <c r="R42" s="46"/>
      <c r="S42" s="46"/>
      <c r="T42" s="46"/>
    </row>
    <row r="43" spans="1:25" x14ac:dyDescent="0.25">
      <c r="B43" s="1"/>
      <c r="C43" s="47" t="s">
        <v>17</v>
      </c>
      <c r="D43" s="47" t="s">
        <v>18</v>
      </c>
      <c r="E43" s="47" t="s">
        <v>19</v>
      </c>
      <c r="F43" s="47" t="s">
        <v>32</v>
      </c>
      <c r="G43" s="47" t="s">
        <v>17</v>
      </c>
      <c r="H43" s="47" t="s">
        <v>18</v>
      </c>
      <c r="I43" s="47" t="s">
        <v>19</v>
      </c>
      <c r="J43" s="47" t="s">
        <v>32</v>
      </c>
      <c r="K43" s="47" t="s">
        <v>17</v>
      </c>
      <c r="L43" s="47" t="s">
        <v>18</v>
      </c>
      <c r="M43" s="47" t="s">
        <v>19</v>
      </c>
      <c r="N43" s="47" t="s">
        <v>32</v>
      </c>
      <c r="Q43" s="1"/>
      <c r="R43" s="49" t="s">
        <v>7</v>
      </c>
      <c r="S43" s="22" t="s">
        <v>21</v>
      </c>
      <c r="T43" s="24" t="s">
        <v>9</v>
      </c>
    </row>
    <row r="44" spans="1:25" x14ac:dyDescent="0.25">
      <c r="B44" s="1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Q44" s="1"/>
      <c r="R44" s="50"/>
      <c r="S44" s="23" t="s">
        <v>11</v>
      </c>
      <c r="T44" s="25" t="s">
        <v>11</v>
      </c>
    </row>
    <row r="45" spans="1:25" x14ac:dyDescent="0.25">
      <c r="B45" s="11" t="s">
        <v>28</v>
      </c>
      <c r="C45" s="49" t="s">
        <v>7</v>
      </c>
      <c r="D45" s="49" t="s">
        <v>7</v>
      </c>
      <c r="E45" s="49" t="s">
        <v>7</v>
      </c>
      <c r="F45" s="49" t="s">
        <v>7</v>
      </c>
      <c r="G45" s="22" t="s">
        <v>21</v>
      </c>
      <c r="H45" s="22" t="s">
        <v>21</v>
      </c>
      <c r="I45" s="22" t="s">
        <v>21</v>
      </c>
      <c r="J45" s="22" t="s">
        <v>21</v>
      </c>
      <c r="K45" s="24" t="s">
        <v>9</v>
      </c>
      <c r="L45" s="24" t="s">
        <v>9</v>
      </c>
      <c r="M45" s="24" t="s">
        <v>9</v>
      </c>
      <c r="N45" s="24" t="s">
        <v>9</v>
      </c>
      <c r="Q45" s="1"/>
      <c r="R45" s="10">
        <f>IFERROR(1-T45/S45,0)</f>
        <v>0</v>
      </c>
      <c r="S45" s="4">
        <f>'Ceny podle slev'!S45</f>
        <v>347</v>
      </c>
      <c r="T45" s="9">
        <v>347</v>
      </c>
    </row>
    <row r="46" spans="1:25" x14ac:dyDescent="0.25">
      <c r="A46" s="27" t="s">
        <v>33</v>
      </c>
      <c r="B46" s="28" t="s">
        <v>34</v>
      </c>
      <c r="C46" s="50"/>
      <c r="D46" s="50"/>
      <c r="E46" s="50"/>
      <c r="F46" s="50"/>
      <c r="G46" s="23" t="s">
        <v>11</v>
      </c>
      <c r="H46" s="23" t="s">
        <v>11</v>
      </c>
      <c r="I46" s="23" t="s">
        <v>11</v>
      </c>
      <c r="J46" s="23" t="s">
        <v>11</v>
      </c>
      <c r="K46" s="25" t="s">
        <v>11</v>
      </c>
      <c r="L46" s="25" t="s">
        <v>11</v>
      </c>
      <c r="M46" s="25" t="s">
        <v>11</v>
      </c>
      <c r="N46" s="25" t="s">
        <v>11</v>
      </c>
    </row>
    <row r="47" spans="1:25" x14ac:dyDescent="0.25">
      <c r="A47" s="20">
        <v>50</v>
      </c>
      <c r="B47" s="20" t="s">
        <v>35</v>
      </c>
      <c r="C47" s="10">
        <f>IFERROR(1-K47/G47,0)</f>
        <v>0</v>
      </c>
      <c r="D47" s="10">
        <f t="shared" ref="D47:F47" si="12">IFERROR(1-L47/H47,0)</f>
        <v>0</v>
      </c>
      <c r="E47" s="10">
        <f t="shared" si="12"/>
        <v>0</v>
      </c>
      <c r="F47" s="10">
        <f t="shared" si="12"/>
        <v>0</v>
      </c>
      <c r="G47" s="17">
        <f>'Ceny podle slev'!G47</f>
        <v>552</v>
      </c>
      <c r="H47" s="17">
        <f>'Ceny podle slev'!H47</f>
        <v>688</v>
      </c>
      <c r="I47" s="17">
        <f>'Ceny podle slev'!I47</f>
        <v>737</v>
      </c>
      <c r="J47" s="17">
        <f>'Ceny podle slev'!J47</f>
        <v>824</v>
      </c>
      <c r="K47" s="9">
        <v>552</v>
      </c>
      <c r="L47" s="9">
        <v>688</v>
      </c>
      <c r="M47" s="9">
        <v>737</v>
      </c>
      <c r="N47" s="9">
        <v>824</v>
      </c>
    </row>
    <row r="48" spans="1:25" x14ac:dyDescent="0.25">
      <c r="A48" s="20">
        <v>100</v>
      </c>
      <c r="B48" s="20" t="s">
        <v>36</v>
      </c>
      <c r="C48" s="10">
        <f t="shared" ref="C48:C58" si="13">IFERROR(1-K48/G48,0)</f>
        <v>0</v>
      </c>
      <c r="D48" s="10">
        <f t="shared" ref="D48:D58" si="14">IFERROR(1-L48/H48,0)</f>
        <v>0</v>
      </c>
      <c r="E48" s="10">
        <f t="shared" ref="E48:E58" si="15">IFERROR(1-M48/I48,0)</f>
        <v>0</v>
      </c>
      <c r="F48" s="10">
        <f t="shared" ref="F48:F58" si="16">IFERROR(1-N48/J48,0)</f>
        <v>0</v>
      </c>
      <c r="G48" s="17">
        <f>'Ceny podle slev'!G48</f>
        <v>811</v>
      </c>
      <c r="H48" s="17">
        <f>'Ceny podle slev'!H48</f>
        <v>1007</v>
      </c>
      <c r="I48" s="17">
        <f>'Ceny podle slev'!I48</f>
        <v>1093</v>
      </c>
      <c r="J48" s="17">
        <f>'Ceny podle slev'!J48</f>
        <v>1220</v>
      </c>
      <c r="K48" s="9">
        <v>811</v>
      </c>
      <c r="L48" s="9">
        <v>1007</v>
      </c>
      <c r="M48" s="9">
        <v>1093</v>
      </c>
      <c r="N48" s="9">
        <v>1220</v>
      </c>
    </row>
    <row r="49" spans="1:14" x14ac:dyDescent="0.25">
      <c r="A49" s="20">
        <v>150</v>
      </c>
      <c r="B49" s="20" t="s">
        <v>37</v>
      </c>
      <c r="C49" s="10">
        <f t="shared" si="13"/>
        <v>0</v>
      </c>
      <c r="D49" s="10">
        <f t="shared" si="14"/>
        <v>0</v>
      </c>
      <c r="E49" s="10">
        <f t="shared" si="15"/>
        <v>0</v>
      </c>
      <c r="F49" s="10">
        <f t="shared" si="16"/>
        <v>0</v>
      </c>
      <c r="G49" s="17">
        <f>'Ceny podle slev'!G49</f>
        <v>1000</v>
      </c>
      <c r="H49" s="17">
        <f>'Ceny podle slev'!H49</f>
        <v>1272</v>
      </c>
      <c r="I49" s="17">
        <f>'Ceny podle slev'!I49</f>
        <v>1409</v>
      </c>
      <c r="J49" s="17">
        <f>'Ceny podle slev'!J49</f>
        <v>1562</v>
      </c>
      <c r="K49" s="9">
        <v>1000</v>
      </c>
      <c r="L49" s="9">
        <v>1272</v>
      </c>
      <c r="M49" s="9">
        <v>1409</v>
      </c>
      <c r="N49" s="9">
        <v>1562</v>
      </c>
    </row>
    <row r="50" spans="1:14" x14ac:dyDescent="0.25">
      <c r="A50" s="20">
        <v>200</v>
      </c>
      <c r="B50" s="20" t="s">
        <v>38</v>
      </c>
      <c r="C50" s="10">
        <f t="shared" si="13"/>
        <v>0</v>
      </c>
      <c r="D50" s="10">
        <f t="shared" si="14"/>
        <v>0</v>
      </c>
      <c r="E50" s="10">
        <f t="shared" si="15"/>
        <v>0</v>
      </c>
      <c r="F50" s="10">
        <f t="shared" si="16"/>
        <v>0</v>
      </c>
      <c r="G50" s="17">
        <f>'Ceny podle slev'!G50</f>
        <v>1226</v>
      </c>
      <c r="H50" s="17">
        <f>'Ceny podle slev'!H50</f>
        <v>1580</v>
      </c>
      <c r="I50" s="17">
        <f>'Ceny podle slev'!I50</f>
        <v>1780</v>
      </c>
      <c r="J50" s="17">
        <f>'Ceny podle slev'!J50</f>
        <v>1972</v>
      </c>
      <c r="K50" s="9">
        <v>1226</v>
      </c>
      <c r="L50" s="9">
        <v>1580</v>
      </c>
      <c r="M50" s="9">
        <v>1780</v>
      </c>
      <c r="N50" s="9">
        <v>1972</v>
      </c>
    </row>
    <row r="51" spans="1:14" x14ac:dyDescent="0.25">
      <c r="A51" s="20">
        <v>300</v>
      </c>
      <c r="B51" s="20" t="s">
        <v>39</v>
      </c>
      <c r="C51" s="10">
        <f t="shared" si="13"/>
        <v>0</v>
      </c>
      <c r="D51" s="10">
        <f t="shared" si="14"/>
        <v>0</v>
      </c>
      <c r="E51" s="10">
        <f t="shared" si="15"/>
        <v>0</v>
      </c>
      <c r="F51" s="10">
        <f t="shared" si="16"/>
        <v>0</v>
      </c>
      <c r="G51" s="17">
        <f>'Ceny podle slev'!G51</f>
        <v>1557</v>
      </c>
      <c r="H51" s="17">
        <f>'Ceny podle slev'!H51</f>
        <v>1980</v>
      </c>
      <c r="I51" s="17">
        <f>'Ceny podle slev'!I51</f>
        <v>2226</v>
      </c>
      <c r="J51" s="17">
        <f>'Ceny podle slev'!J51</f>
        <v>2448</v>
      </c>
      <c r="K51" s="9">
        <v>1557</v>
      </c>
      <c r="L51" s="9">
        <v>1980</v>
      </c>
      <c r="M51" s="9">
        <v>2226</v>
      </c>
      <c r="N51" s="9">
        <v>2448</v>
      </c>
    </row>
    <row r="52" spans="1:14" x14ac:dyDescent="0.25">
      <c r="A52" s="20">
        <v>400</v>
      </c>
      <c r="B52" s="20" t="s">
        <v>40</v>
      </c>
      <c r="C52" s="10">
        <f t="shared" si="13"/>
        <v>0</v>
      </c>
      <c r="D52" s="10">
        <f t="shared" si="14"/>
        <v>0</v>
      </c>
      <c r="E52" s="10">
        <f t="shared" si="15"/>
        <v>0</v>
      </c>
      <c r="F52" s="10">
        <f t="shared" si="16"/>
        <v>0</v>
      </c>
      <c r="G52" s="17">
        <f>'Ceny podle slev'!G52</f>
        <v>1887</v>
      </c>
      <c r="H52" s="17">
        <f>'Ceny podle slev'!H52</f>
        <v>2380</v>
      </c>
      <c r="I52" s="17">
        <f>'Ceny podle slev'!I52</f>
        <v>2676</v>
      </c>
      <c r="J52" s="17">
        <f>'Ceny podle slev'!J52</f>
        <v>2924</v>
      </c>
      <c r="K52" s="9">
        <v>1887</v>
      </c>
      <c r="L52" s="9">
        <v>2380</v>
      </c>
      <c r="M52" s="9">
        <v>2676</v>
      </c>
      <c r="N52" s="9">
        <v>2924</v>
      </c>
    </row>
    <row r="53" spans="1:14" x14ac:dyDescent="0.25">
      <c r="A53" s="20">
        <v>500</v>
      </c>
      <c r="B53" s="20" t="s">
        <v>41</v>
      </c>
      <c r="C53" s="10">
        <f t="shared" si="13"/>
        <v>0</v>
      </c>
      <c r="D53" s="10">
        <f t="shared" si="14"/>
        <v>0</v>
      </c>
      <c r="E53" s="10">
        <f t="shared" si="15"/>
        <v>0</v>
      </c>
      <c r="F53" s="10">
        <f t="shared" si="16"/>
        <v>0</v>
      </c>
      <c r="G53" s="17">
        <f>'Ceny podle slev'!G53</f>
        <v>2501</v>
      </c>
      <c r="H53" s="17">
        <f>'Ceny podle slev'!H53</f>
        <v>3114</v>
      </c>
      <c r="I53" s="17">
        <f>'Ceny podle slev'!I53</f>
        <v>3519</v>
      </c>
      <c r="J53" s="17">
        <f>'Ceny podle slev'!J53</f>
        <v>3834</v>
      </c>
      <c r="K53" s="9">
        <v>2501</v>
      </c>
      <c r="L53" s="9">
        <v>3114</v>
      </c>
      <c r="M53" s="9">
        <v>3519</v>
      </c>
      <c r="N53" s="9">
        <v>3834</v>
      </c>
    </row>
    <row r="54" spans="1:14" x14ac:dyDescent="0.25">
      <c r="A54" s="20">
        <v>700</v>
      </c>
      <c r="B54" s="20" t="s">
        <v>42</v>
      </c>
      <c r="C54" s="10">
        <f t="shared" si="13"/>
        <v>0</v>
      </c>
      <c r="D54" s="10">
        <f t="shared" si="14"/>
        <v>0</v>
      </c>
      <c r="E54" s="10">
        <f t="shared" si="15"/>
        <v>0</v>
      </c>
      <c r="F54" s="10">
        <f t="shared" si="16"/>
        <v>0</v>
      </c>
      <c r="G54" s="17">
        <f>'Ceny podle slev'!G54</f>
        <v>2851</v>
      </c>
      <c r="H54" s="17">
        <f>'Ceny podle slev'!H54</f>
        <v>3606</v>
      </c>
      <c r="I54" s="17">
        <f>'Ceny podle slev'!I54</f>
        <v>4140</v>
      </c>
      <c r="J54" s="17">
        <f>'Ceny podle slev'!J54</f>
        <v>4550</v>
      </c>
      <c r="K54" s="9">
        <v>2851</v>
      </c>
      <c r="L54" s="9">
        <v>3606</v>
      </c>
      <c r="M54" s="9">
        <v>4140</v>
      </c>
      <c r="N54" s="9">
        <v>4550</v>
      </c>
    </row>
    <row r="55" spans="1:14" x14ac:dyDescent="0.25">
      <c r="A55" s="20">
        <v>1000</v>
      </c>
      <c r="B55" s="20" t="s">
        <v>43</v>
      </c>
      <c r="C55" s="10">
        <f t="shared" si="13"/>
        <v>0</v>
      </c>
      <c r="D55" s="10">
        <f t="shared" si="14"/>
        <v>0</v>
      </c>
      <c r="E55" s="10">
        <f t="shared" si="15"/>
        <v>0</v>
      </c>
      <c r="F55" s="10">
        <f t="shared" si="16"/>
        <v>0</v>
      </c>
      <c r="G55" s="17">
        <f>'Ceny podle slev'!G55</f>
        <v>3406</v>
      </c>
      <c r="H55" s="17">
        <f>'Ceny podle slev'!H55</f>
        <v>4358</v>
      </c>
      <c r="I55" s="17">
        <f>'Ceny podle slev'!I55</f>
        <v>5075</v>
      </c>
      <c r="J55" s="17">
        <f>'Ceny podle slev'!J55</f>
        <v>5663</v>
      </c>
      <c r="K55" s="9">
        <v>3406</v>
      </c>
      <c r="L55" s="9">
        <v>4358</v>
      </c>
      <c r="M55" s="9">
        <v>5075</v>
      </c>
      <c r="N55" s="9">
        <v>5663</v>
      </c>
    </row>
    <row r="56" spans="1:14" x14ac:dyDescent="0.25">
      <c r="A56" s="20">
        <v>1500</v>
      </c>
      <c r="B56" s="20" t="s">
        <v>44</v>
      </c>
      <c r="C56" s="10">
        <f t="shared" si="13"/>
        <v>0</v>
      </c>
      <c r="D56" s="10">
        <f t="shared" si="14"/>
        <v>0</v>
      </c>
      <c r="E56" s="10">
        <f t="shared" si="15"/>
        <v>0</v>
      </c>
      <c r="F56" s="10">
        <f t="shared" si="16"/>
        <v>0</v>
      </c>
      <c r="G56" s="17">
        <f>'Ceny podle slev'!G56</f>
        <v>4261</v>
      </c>
      <c r="H56" s="17">
        <f>'Ceny podle slev'!H56</f>
        <v>5612</v>
      </c>
      <c r="I56" s="17">
        <f>'Ceny podle slev'!I56</f>
        <v>6620</v>
      </c>
      <c r="J56" s="17">
        <f>'Ceny podle slev'!J56</f>
        <v>7411</v>
      </c>
      <c r="K56" s="9">
        <v>4261</v>
      </c>
      <c r="L56" s="9">
        <v>5612</v>
      </c>
      <c r="M56" s="9">
        <v>6620</v>
      </c>
      <c r="N56" s="9">
        <v>7411</v>
      </c>
    </row>
    <row r="57" spans="1:14" x14ac:dyDescent="0.25">
      <c r="A57" s="20">
        <v>2000</v>
      </c>
      <c r="B57" s="20" t="s">
        <v>45</v>
      </c>
      <c r="C57" s="10">
        <f t="shared" si="13"/>
        <v>0</v>
      </c>
      <c r="D57" s="10">
        <f t="shared" si="14"/>
        <v>0</v>
      </c>
      <c r="E57" s="10">
        <f t="shared" si="15"/>
        <v>0</v>
      </c>
      <c r="F57" s="10">
        <f t="shared" si="16"/>
        <v>0</v>
      </c>
      <c r="G57" s="17">
        <f>'Ceny podle slev'!G57</f>
        <v>5043</v>
      </c>
      <c r="H57" s="17">
        <f>'Ceny podle slev'!H57</f>
        <v>6983</v>
      </c>
      <c r="I57" s="17">
        <f>'Ceny podle slev'!I57</f>
        <v>8208</v>
      </c>
      <c r="J57" s="17">
        <f>'Ceny podle slev'!J57</f>
        <v>9161</v>
      </c>
      <c r="K57" s="9">
        <v>5043</v>
      </c>
      <c r="L57" s="9">
        <v>6983</v>
      </c>
      <c r="M57" s="9">
        <v>8208</v>
      </c>
      <c r="N57" s="9">
        <v>9161</v>
      </c>
    </row>
    <row r="58" spans="1:14" x14ac:dyDescent="0.25">
      <c r="A58" s="20">
        <v>3000</v>
      </c>
      <c r="B58" s="20" t="s">
        <v>46</v>
      </c>
      <c r="C58" s="10">
        <f t="shared" si="13"/>
        <v>0</v>
      </c>
      <c r="D58" s="10">
        <f t="shared" si="14"/>
        <v>0</v>
      </c>
      <c r="E58" s="10">
        <f t="shared" si="15"/>
        <v>0</v>
      </c>
      <c r="F58" s="10">
        <f t="shared" si="16"/>
        <v>0</v>
      </c>
      <c r="G58" s="17">
        <f>'Ceny podle slev'!G58</f>
        <v>6613</v>
      </c>
      <c r="H58" s="17">
        <f>'Ceny podle slev'!H58</f>
        <v>9544</v>
      </c>
      <c r="I58" s="17">
        <f>'Ceny podle slev'!I58</f>
        <v>11298</v>
      </c>
      <c r="J58" s="17">
        <f>'Ceny podle slev'!J58</f>
        <v>12646</v>
      </c>
      <c r="K58" s="9">
        <v>6613</v>
      </c>
      <c r="L58" s="9">
        <v>9544</v>
      </c>
      <c r="M58" s="9">
        <v>11298</v>
      </c>
      <c r="N58" s="9">
        <v>12646</v>
      </c>
    </row>
  </sheetData>
  <sheetProtection algorithmName="SHA-512" hashValue="M7M07Lv8jY+OAmF1jY4pt+89ff4CwbZhzfLmGPb9WUYg+En5KAce8JKyXau0GzxMMNOl+Z81E8w+sKFdICAYrg==" saltValue="sFsSl7M4juLTKZkt7SjQEQ==" spinCount="100000" sheet="1" objects="1" scenarios="1"/>
  <mergeCells count="63">
    <mergeCell ref="W26:Y27"/>
    <mergeCell ref="W28:W29"/>
    <mergeCell ref="R41:T42"/>
    <mergeCell ref="R43:R44"/>
    <mergeCell ref="R26:T27"/>
    <mergeCell ref="R28:R29"/>
    <mergeCell ref="S15:U16"/>
    <mergeCell ref="S17:S18"/>
    <mergeCell ref="F15:H16"/>
    <mergeCell ref="K15:M16"/>
    <mergeCell ref="N15:P16"/>
    <mergeCell ref="C28:C29"/>
    <mergeCell ref="H28:H29"/>
    <mergeCell ref="M28:M29"/>
    <mergeCell ref="C17:C18"/>
    <mergeCell ref="F17:F18"/>
    <mergeCell ref="K17:K18"/>
    <mergeCell ref="L43:L44"/>
    <mergeCell ref="C2:E3"/>
    <mergeCell ref="H2:J3"/>
    <mergeCell ref="R2:T3"/>
    <mergeCell ref="C4:C5"/>
    <mergeCell ref="H4:H5"/>
    <mergeCell ref="R4:R5"/>
    <mergeCell ref="M2:O3"/>
    <mergeCell ref="M4:M5"/>
    <mergeCell ref="N17:N18"/>
    <mergeCell ref="C26:E27"/>
    <mergeCell ref="H26:J27"/>
    <mergeCell ref="M26:O27"/>
    <mergeCell ref="C13:H14"/>
    <mergeCell ref="K13:P14"/>
    <mergeCell ref="C15:E16"/>
    <mergeCell ref="M43:M44"/>
    <mergeCell ref="N43:N44"/>
    <mergeCell ref="C41:N42"/>
    <mergeCell ref="C45:C46"/>
    <mergeCell ref="D45:D46"/>
    <mergeCell ref="E45:E46"/>
    <mergeCell ref="F45:F46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AD17:AD18"/>
    <mergeCell ref="AG17:AG18"/>
    <mergeCell ref="W2:Y3"/>
    <mergeCell ref="W4:W5"/>
    <mergeCell ref="AD13:AI14"/>
    <mergeCell ref="AD15:AF16"/>
    <mergeCell ref="AG15:AI16"/>
    <mergeCell ref="AB2:AD3"/>
    <mergeCell ref="AB4:AB5"/>
    <mergeCell ref="Y15:AA16"/>
    <mergeCell ref="Y17:Y18"/>
    <mergeCell ref="S13:AA14"/>
    <mergeCell ref="V15:X16"/>
    <mergeCell ref="V17:V18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2ea903-4c02-4a37-bb7b-1444869ff0b9">
      <Terms xmlns="http://schemas.microsoft.com/office/infopath/2007/PartnerControls"/>
    </lcf76f155ced4ddcb4097134ff3c332f>
    <TaxCatchAll xmlns="a2237632-c0f8-417e-b519-19b39a86fc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A0005C764504FB0B8B8EAECDA7ABD" ma:contentTypeVersion="18" ma:contentTypeDescription="Create a new document." ma:contentTypeScope="" ma:versionID="02fd7c0d4bf256d9c652f30a78e6230e">
  <xsd:schema xmlns:xsd="http://www.w3.org/2001/XMLSchema" xmlns:xs="http://www.w3.org/2001/XMLSchema" xmlns:p="http://schemas.microsoft.com/office/2006/metadata/properties" xmlns:ns2="102ea903-4c02-4a37-bb7b-1444869ff0b9" xmlns:ns3="a2237632-c0f8-417e-b519-19b39a86fca3" targetNamespace="http://schemas.microsoft.com/office/2006/metadata/properties" ma:root="true" ma:fieldsID="dec5a98ea521dd3c79637c6c4b679c5d" ns2:_="" ns3:_="">
    <xsd:import namespace="102ea903-4c02-4a37-bb7b-1444869ff0b9"/>
    <xsd:import namespace="a2237632-c0f8-417e-b519-19b39a86fc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ea903-4c02-4a37-bb7b-1444869ff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b9e2a73-f419-4c44-99f5-cd310bbfdd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37632-c0f8-417e-b519-19b39a86fca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33686a43-0fc7-4e50-9165-615b9d0a96de}" ma:internalName="TaxCatchAll" ma:showField="CatchAllData" ma:web="a2237632-c0f8-417e-b519-19b39a86fc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28847B-4E34-4047-B1C6-C5DD38451E7C}">
  <ds:schemaRefs>
    <ds:schemaRef ds:uri="http://schemas.microsoft.com/office/2006/metadata/properties"/>
    <ds:schemaRef ds:uri="http://schemas.microsoft.com/office/infopath/2007/PartnerControls"/>
    <ds:schemaRef ds:uri="102ea903-4c02-4a37-bb7b-1444869ff0b9"/>
    <ds:schemaRef ds:uri="a2237632-c0f8-417e-b519-19b39a86fca3"/>
  </ds:schemaRefs>
</ds:datastoreItem>
</file>

<file path=customXml/itemProps2.xml><?xml version="1.0" encoding="utf-8"?>
<ds:datastoreItem xmlns:ds="http://schemas.openxmlformats.org/officeDocument/2006/customXml" ds:itemID="{F6CE061D-83DD-4A04-885B-A072A08D90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973C02-7825-41ED-9EDA-2DA0D1CCD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2ea903-4c02-4a37-bb7b-1444869ff0b9"/>
    <ds:schemaRef ds:uri="a2237632-c0f8-417e-b519-19b39a86f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Ceny podle slev</vt:lpstr>
      <vt:lpstr>Slevy podle cen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2024-11-26T13:56:40Z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0x010100CE6A0005C764504FB0B8B8EAECDA7ABD</vt:lpwstr>
  </property>
  <property fmtid="{D5CDD505-2E9C-101B-9397-08002B2CF9AE}" pid="3" name="MSIP_Label_736915f3-2f02-4945-8997-f2963298db46_Enabled">
    <vt:lpwstr>true</vt:lpwstr>
  </property>
  <property fmtid="{D5CDD505-2E9C-101B-9397-08002B2CF9AE}" pid="4" name="MSIP_Label_736915f3-2f02-4945-8997-f2963298db46_SetDate">
    <vt:lpwstr>2022-10-31T14:37:46Z</vt:lpwstr>
  </property>
  <property fmtid="{D5CDD505-2E9C-101B-9397-08002B2CF9AE}" pid="5" name="MSIP_Label_736915f3-2f02-4945-8997-f2963298db46_Method">
    <vt:lpwstr>Standard</vt:lpwstr>
  </property>
  <property fmtid="{D5CDD505-2E9C-101B-9397-08002B2CF9AE}" pid="6" name="MSIP_Label_736915f3-2f02-4945-8997-f2963298db46_Name">
    <vt:lpwstr>Internal</vt:lpwstr>
  </property>
  <property fmtid="{D5CDD505-2E9C-101B-9397-08002B2CF9AE}" pid="7" name="MSIP_Label_736915f3-2f02-4945-8997-f2963298db46_SiteId">
    <vt:lpwstr>cd99fef8-1cd3-4a2a-9bdf-15531181d65e</vt:lpwstr>
  </property>
  <property fmtid="{D5CDD505-2E9C-101B-9397-08002B2CF9AE}" pid="8" name="MSIP_Label_736915f3-2f02-4945-8997-f2963298db46_ActionId">
    <vt:lpwstr>ce736f21-32a3-472c-bf42-9cf4d2a22dd8</vt:lpwstr>
  </property>
  <property fmtid="{D5CDD505-2E9C-101B-9397-08002B2CF9AE}" pid="9" name="MSIP_Label_736915f3-2f02-4945-8997-f2963298db46_ContentBits">
    <vt:lpwstr>1</vt:lpwstr>
  </property>
  <property fmtid="{D5CDD505-2E9C-101B-9397-08002B2CF9AE}" pid="10" name="MediaServiceImageTags">
    <vt:lpwstr/>
  </property>
</Properties>
</file>