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showInkAnnotation="0" defaultThemeVersion="124226"/>
  <xr:revisionPtr revIDLastSave="0" documentId="13_ncr:1_{4B0D1D62-00B0-4C95-9169-08ABB8F38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y podle slev" sheetId="6" r:id="rId1"/>
    <sheet name="Slevy podle ce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" l="1"/>
  <c r="R11" i="7" s="1"/>
  <c r="T11" i="6"/>
  <c r="AC11" i="7" l="1"/>
  <c r="AB11" i="7" s="1"/>
  <c r="AC10" i="7"/>
  <c r="AB10" i="7" s="1"/>
  <c r="AC9" i="7"/>
  <c r="AB9" i="7" s="1"/>
  <c r="AC8" i="7"/>
  <c r="AB8" i="7" s="1"/>
  <c r="AC7" i="7"/>
  <c r="AB7" i="7"/>
  <c r="AC6" i="7"/>
  <c r="AB6" i="7"/>
  <c r="AD11" i="6"/>
  <c r="AD10" i="6"/>
  <c r="AD9" i="6"/>
  <c r="AD8" i="6"/>
  <c r="AD7" i="6"/>
  <c r="AD6" i="6"/>
  <c r="AE23" i="7"/>
  <c r="AD23" i="7" s="1"/>
  <c r="AB23" i="7"/>
  <c r="AA23" i="7" s="1"/>
  <c r="AE22" i="7"/>
  <c r="AD22" i="7"/>
  <c r="AB22" i="7"/>
  <c r="AA22" i="7"/>
  <c r="AE21" i="7"/>
  <c r="AD21" i="7" s="1"/>
  <c r="AB21" i="7"/>
  <c r="AA21" i="7" s="1"/>
  <c r="AE20" i="7"/>
  <c r="AD20" i="7"/>
  <c r="AB20" i="7"/>
  <c r="AA20" i="7"/>
  <c r="AE19" i="7"/>
  <c r="AD19" i="7" s="1"/>
  <c r="AB19" i="7"/>
  <c r="AA19" i="7" s="1"/>
  <c r="X11" i="7"/>
  <c r="W11" i="7" s="1"/>
  <c r="X10" i="7"/>
  <c r="W10" i="7" s="1"/>
  <c r="X9" i="7"/>
  <c r="W9" i="7" s="1"/>
  <c r="X8" i="7"/>
  <c r="W8" i="7" s="1"/>
  <c r="X7" i="7"/>
  <c r="W7" i="7"/>
  <c r="X6" i="7"/>
  <c r="W6" i="7"/>
  <c r="Y11" i="6"/>
  <c r="AF23" i="6"/>
  <c r="AC23" i="6"/>
  <c r="AF22" i="6"/>
  <c r="AC22" i="6"/>
  <c r="AF21" i="6"/>
  <c r="AC21" i="6"/>
  <c r="AF20" i="6"/>
  <c r="AC20" i="6"/>
  <c r="AF19" i="6"/>
  <c r="AC19" i="6"/>
  <c r="Y10" i="6"/>
  <c r="Y9" i="6"/>
  <c r="Y8" i="6"/>
  <c r="Y7" i="6"/>
  <c r="Y6" i="6"/>
  <c r="S45" i="7"/>
  <c r="R45" i="7"/>
  <c r="T45" i="6"/>
  <c r="X33" i="7"/>
  <c r="W33" i="7" s="1"/>
  <c r="X32" i="7"/>
  <c r="W32" i="7"/>
  <c r="X31" i="7"/>
  <c r="W31" i="7" s="1"/>
  <c r="X30" i="7"/>
  <c r="W30" i="7"/>
  <c r="Y33" i="6"/>
  <c r="Y32" i="6"/>
  <c r="Y31" i="6"/>
  <c r="Y30" i="6"/>
  <c r="E24" i="6"/>
  <c r="D24" i="7" l="1"/>
  <c r="C24" i="7" s="1"/>
  <c r="H47" i="7" l="1"/>
  <c r="D47" i="7" s="1"/>
  <c r="I47" i="7"/>
  <c r="E47" i="7" s="1"/>
  <c r="J47" i="7"/>
  <c r="F47" i="7" s="1"/>
  <c r="H48" i="7"/>
  <c r="D48" i="7" s="1"/>
  <c r="I48" i="7"/>
  <c r="E48" i="7" s="1"/>
  <c r="J48" i="7"/>
  <c r="F48" i="7" s="1"/>
  <c r="H49" i="7"/>
  <c r="D49" i="7" s="1"/>
  <c r="I49" i="7"/>
  <c r="E49" i="7" s="1"/>
  <c r="J49" i="7"/>
  <c r="F49" i="7" s="1"/>
  <c r="H50" i="7"/>
  <c r="D50" i="7" s="1"/>
  <c r="I50" i="7"/>
  <c r="E50" i="7" s="1"/>
  <c r="J50" i="7"/>
  <c r="F50" i="7" s="1"/>
  <c r="H51" i="7"/>
  <c r="D51" i="7" s="1"/>
  <c r="I51" i="7"/>
  <c r="E51" i="7" s="1"/>
  <c r="J51" i="7"/>
  <c r="F51" i="7" s="1"/>
  <c r="H52" i="7"/>
  <c r="D52" i="7" s="1"/>
  <c r="I52" i="7"/>
  <c r="E52" i="7" s="1"/>
  <c r="J52" i="7"/>
  <c r="F52" i="7" s="1"/>
  <c r="H53" i="7"/>
  <c r="D53" i="7" s="1"/>
  <c r="I53" i="7"/>
  <c r="E53" i="7" s="1"/>
  <c r="J53" i="7"/>
  <c r="F53" i="7" s="1"/>
  <c r="H54" i="7"/>
  <c r="D54" i="7" s="1"/>
  <c r="I54" i="7"/>
  <c r="E54" i="7" s="1"/>
  <c r="J54" i="7"/>
  <c r="F54" i="7" s="1"/>
  <c r="H55" i="7"/>
  <c r="D55" i="7" s="1"/>
  <c r="I55" i="7"/>
  <c r="E55" i="7" s="1"/>
  <c r="J55" i="7"/>
  <c r="F55" i="7" s="1"/>
  <c r="H56" i="7"/>
  <c r="D56" i="7" s="1"/>
  <c r="I56" i="7"/>
  <c r="E56" i="7" s="1"/>
  <c r="J56" i="7"/>
  <c r="F56" i="7" s="1"/>
  <c r="H57" i="7"/>
  <c r="D57" i="7" s="1"/>
  <c r="I57" i="7"/>
  <c r="E57" i="7" s="1"/>
  <c r="J57" i="7"/>
  <c r="F57" i="7" s="1"/>
  <c r="H58" i="7"/>
  <c r="D58" i="7" s="1"/>
  <c r="I58" i="7"/>
  <c r="E58" i="7" s="1"/>
  <c r="J58" i="7"/>
  <c r="F58" i="7" s="1"/>
  <c r="G48" i="7"/>
  <c r="C48" i="7" s="1"/>
  <c r="G49" i="7"/>
  <c r="C49" i="7" s="1"/>
  <c r="G50" i="7"/>
  <c r="C50" i="7" s="1"/>
  <c r="G51" i="7"/>
  <c r="C51" i="7" s="1"/>
  <c r="G52" i="7"/>
  <c r="C52" i="7" s="1"/>
  <c r="G53" i="7"/>
  <c r="C53" i="7" s="1"/>
  <c r="G54" i="7"/>
  <c r="C54" i="7" s="1"/>
  <c r="G55" i="7"/>
  <c r="C55" i="7" s="1"/>
  <c r="G56" i="7"/>
  <c r="C56" i="7" s="1"/>
  <c r="G57" i="7"/>
  <c r="C57" i="7" s="1"/>
  <c r="G58" i="7"/>
  <c r="C58" i="7" s="1"/>
  <c r="G47" i="7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L58" i="6"/>
  <c r="M58" i="6"/>
  <c r="N58" i="6"/>
  <c r="K48" i="6"/>
  <c r="K49" i="6"/>
  <c r="K50" i="6"/>
  <c r="K51" i="6"/>
  <c r="K52" i="6"/>
  <c r="K53" i="6"/>
  <c r="K54" i="6"/>
  <c r="K55" i="6"/>
  <c r="K56" i="6"/>
  <c r="K57" i="6"/>
  <c r="K58" i="6"/>
  <c r="K47" i="6"/>
  <c r="W23" i="7" l="1"/>
  <c r="S33" i="7" l="1"/>
  <c r="R33" i="7" s="1"/>
  <c r="S32" i="7"/>
  <c r="R32" i="7" s="1"/>
  <c r="S31" i="7"/>
  <c r="R31" i="7" s="1"/>
  <c r="S30" i="7"/>
  <c r="R30" i="7" s="1"/>
  <c r="T33" i="6"/>
  <c r="T32" i="6"/>
  <c r="T31" i="6"/>
  <c r="T30" i="6"/>
  <c r="V23" i="7" l="1"/>
  <c r="W22" i="7"/>
  <c r="V22" i="7" s="1"/>
  <c r="W21" i="7"/>
  <c r="V21" i="7" s="1"/>
  <c r="W20" i="7"/>
  <c r="V20" i="7" s="1"/>
  <c r="W19" i="7"/>
  <c r="V19" i="7" s="1"/>
  <c r="T20" i="7"/>
  <c r="S20" i="7" s="1"/>
  <c r="T21" i="7"/>
  <c r="S21" i="7" s="1"/>
  <c r="T22" i="7"/>
  <c r="S22" i="7" s="1"/>
  <c r="T19" i="7"/>
  <c r="S19" i="7" s="1"/>
  <c r="X23" i="6"/>
  <c r="X22" i="6"/>
  <c r="U22" i="6"/>
  <c r="X21" i="6"/>
  <c r="U21" i="6"/>
  <c r="X20" i="6"/>
  <c r="U20" i="6"/>
  <c r="X19" i="6"/>
  <c r="U19" i="6"/>
  <c r="N10" i="7" l="1"/>
  <c r="M10" i="7" s="1"/>
  <c r="N9" i="7"/>
  <c r="M9" i="7" s="1"/>
  <c r="N8" i="7"/>
  <c r="M8" i="7" s="1"/>
  <c r="N7" i="7"/>
  <c r="M7" i="7" s="1"/>
  <c r="N6" i="7"/>
  <c r="M6" i="7" s="1"/>
  <c r="O10" i="6"/>
  <c r="O9" i="6"/>
  <c r="O8" i="6"/>
  <c r="O7" i="6"/>
  <c r="O6" i="6"/>
  <c r="N33" i="7" l="1"/>
  <c r="N32" i="7"/>
  <c r="N31" i="7"/>
  <c r="N30" i="7"/>
  <c r="I34" i="7"/>
  <c r="I33" i="7"/>
  <c r="I32" i="7"/>
  <c r="I31" i="7"/>
  <c r="I30" i="7"/>
  <c r="D35" i="7"/>
  <c r="D34" i="7"/>
  <c r="D33" i="7"/>
  <c r="D32" i="7"/>
  <c r="D31" i="7"/>
  <c r="D30" i="7"/>
  <c r="C30" i="7" s="1"/>
  <c r="O23" i="7"/>
  <c r="O22" i="7"/>
  <c r="O21" i="7"/>
  <c r="O20" i="7"/>
  <c r="O19" i="7"/>
  <c r="L23" i="7"/>
  <c r="L22" i="7"/>
  <c r="L21" i="7"/>
  <c r="L20" i="7"/>
  <c r="L19" i="7"/>
  <c r="G23" i="7"/>
  <c r="G22" i="7"/>
  <c r="G21" i="7"/>
  <c r="G20" i="7"/>
  <c r="G19" i="7"/>
  <c r="D23" i="7"/>
  <c r="D22" i="7"/>
  <c r="D21" i="7"/>
  <c r="D20" i="7"/>
  <c r="D19" i="7"/>
  <c r="S10" i="7"/>
  <c r="S9" i="7"/>
  <c r="S8" i="7"/>
  <c r="S7" i="7"/>
  <c r="S6" i="7"/>
  <c r="I11" i="7"/>
  <c r="I10" i="7"/>
  <c r="I9" i="7"/>
  <c r="I8" i="7"/>
  <c r="I7" i="7"/>
  <c r="I6" i="7"/>
  <c r="D7" i="7"/>
  <c r="D8" i="7"/>
  <c r="D9" i="7"/>
  <c r="D10" i="7"/>
  <c r="D11" i="7"/>
  <c r="C11" i="7" s="1"/>
  <c r="D6" i="7"/>
  <c r="H11" i="7"/>
  <c r="E11" i="6"/>
  <c r="J11" i="6"/>
  <c r="E30" i="6" l="1"/>
  <c r="H34" i="7"/>
  <c r="C35" i="7"/>
  <c r="M33" i="7"/>
  <c r="H33" i="7"/>
  <c r="C34" i="7"/>
  <c r="M32" i="7"/>
  <c r="H32" i="7"/>
  <c r="C33" i="7"/>
  <c r="M31" i="7"/>
  <c r="H31" i="7"/>
  <c r="C32" i="7"/>
  <c r="M30" i="7"/>
  <c r="H30" i="7"/>
  <c r="C31" i="7"/>
  <c r="N23" i="7"/>
  <c r="K23" i="7"/>
  <c r="F23" i="7"/>
  <c r="C23" i="7"/>
  <c r="N22" i="7"/>
  <c r="K22" i="7"/>
  <c r="F22" i="7"/>
  <c r="C22" i="7"/>
  <c r="N21" i="7"/>
  <c r="K21" i="7"/>
  <c r="F21" i="7"/>
  <c r="C21" i="7"/>
  <c r="N20" i="7"/>
  <c r="K20" i="7"/>
  <c r="F20" i="7"/>
  <c r="C20" i="7"/>
  <c r="N19" i="7"/>
  <c r="K19" i="7"/>
  <c r="F19" i="7"/>
  <c r="C19" i="7"/>
  <c r="R10" i="7"/>
  <c r="H10" i="7"/>
  <c r="C10" i="7"/>
  <c r="R9" i="7"/>
  <c r="H9" i="7"/>
  <c r="C9" i="7"/>
  <c r="R8" i="7"/>
  <c r="H8" i="7"/>
  <c r="C8" i="7"/>
  <c r="R7" i="7"/>
  <c r="H7" i="7"/>
  <c r="C7" i="7"/>
  <c r="R6" i="7"/>
  <c r="H6" i="7"/>
  <c r="C6" i="7"/>
  <c r="J34" i="6"/>
  <c r="E35" i="6"/>
  <c r="O33" i="6"/>
  <c r="J33" i="6"/>
  <c r="E34" i="6"/>
  <c r="O32" i="6"/>
  <c r="J32" i="6"/>
  <c r="E33" i="6"/>
  <c r="O31" i="6"/>
  <c r="J31" i="6"/>
  <c r="E32" i="6"/>
  <c r="O30" i="6"/>
  <c r="J30" i="6"/>
  <c r="E31" i="6"/>
  <c r="P23" i="6"/>
  <c r="M23" i="6"/>
  <c r="H23" i="6"/>
  <c r="E23" i="6"/>
  <c r="P22" i="6"/>
  <c r="M22" i="6"/>
  <c r="H22" i="6"/>
  <c r="E22" i="6"/>
  <c r="P21" i="6"/>
  <c r="M21" i="6"/>
  <c r="H21" i="6"/>
  <c r="E21" i="6"/>
  <c r="P20" i="6"/>
  <c r="M20" i="6"/>
  <c r="H20" i="6"/>
  <c r="E20" i="6"/>
  <c r="P19" i="6"/>
  <c r="M19" i="6"/>
  <c r="H19" i="6"/>
  <c r="E19" i="6"/>
  <c r="T10" i="6"/>
  <c r="J10" i="6"/>
  <c r="E10" i="6"/>
  <c r="T9" i="6"/>
  <c r="J9" i="6"/>
  <c r="E9" i="6"/>
  <c r="T8" i="6"/>
  <c r="J8" i="6"/>
  <c r="E8" i="6"/>
  <c r="T7" i="6"/>
  <c r="J7" i="6"/>
  <c r="E7" i="6"/>
  <c r="T6" i="6"/>
  <c r="J6" i="6"/>
  <c r="E6" i="6"/>
  <c r="C47" i="7"/>
</calcChain>
</file>

<file path=xl/sharedStrings.xml><?xml version="1.0" encoding="utf-8"?>
<sst xmlns="http://schemas.openxmlformats.org/spreadsheetml/2006/main" count="430" uniqueCount="50">
  <si>
    <t>sleva</t>
  </si>
  <si>
    <t>hmotnost</t>
  </si>
  <si>
    <t>cena</t>
  </si>
  <si>
    <t>PPL Parcel CZ Business</t>
  </si>
  <si>
    <t>PPL Parcel CZ Private</t>
  </si>
  <si>
    <t>zóna 2</t>
  </si>
  <si>
    <t>zóna 1</t>
  </si>
  <si>
    <t>zákaznická</t>
  </si>
  <si>
    <t>standardní</t>
  </si>
  <si>
    <t>PPL Parcel Connect</t>
  </si>
  <si>
    <t>základní</t>
  </si>
  <si>
    <t>Kč</t>
  </si>
  <si>
    <t>dobírka</t>
  </si>
  <si>
    <t>Doběrečné - Slovensko</t>
  </si>
  <si>
    <t>Doběrečné - Polsko</t>
  </si>
  <si>
    <t>Doběrečné - ČR</t>
  </si>
  <si>
    <t>Import SK</t>
  </si>
  <si>
    <t>kg</t>
  </si>
  <si>
    <t>31,5</t>
  </si>
  <si>
    <t>PPL Parcel CZ Smart</t>
  </si>
  <si>
    <t>PPL Parcel Smart Europe</t>
  </si>
  <si>
    <t>Slovensko</t>
  </si>
  <si>
    <t>Německo, Polsko</t>
  </si>
  <si>
    <t>Doběrečné - Maďarsko</t>
  </si>
  <si>
    <t>Hmotnost</t>
  </si>
  <si>
    <t>Objem:</t>
  </si>
  <si>
    <t>0,2 m3</t>
  </si>
  <si>
    <t>0,4 m3</t>
  </si>
  <si>
    <t>0,6 m3</t>
  </si>
  <si>
    <t>0,8 m3</t>
  </si>
  <si>
    <t>1,2 m3</t>
  </si>
  <si>
    <t>1,6 m3</t>
  </si>
  <si>
    <t>2 m3</t>
  </si>
  <si>
    <t>2,8 m3</t>
  </si>
  <si>
    <t>4 m3</t>
  </si>
  <si>
    <t>6 m3</t>
  </si>
  <si>
    <t>8 m3</t>
  </si>
  <si>
    <t>12 m3</t>
  </si>
  <si>
    <t>PPL Balík Max +</t>
  </si>
  <si>
    <t>zóna 3</t>
  </si>
  <si>
    <t>zóna 4</t>
  </si>
  <si>
    <t>SK</t>
  </si>
  <si>
    <t>Doběrečné - Rumunsko</t>
  </si>
  <si>
    <t>Atyp - ČR</t>
  </si>
  <si>
    <t>PPL Connect Plus</t>
  </si>
  <si>
    <t>PPL Parcel CZ Return</t>
  </si>
  <si>
    <t>PPL Parcel Return Connect</t>
  </si>
  <si>
    <t>PPL Parcel CZ Dopolední balík</t>
  </si>
  <si>
    <t>Ceny jsou uvedené bez DPH</t>
  </si>
  <si>
    <t>Ceny platné od 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</si>
</sst>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</xf>
    <xf numFmtId="4" fontId="0" fillId="7" borderId="1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0" fontId="0" fillId="2" borderId="3" xfId="1" applyNumberFormat="1" applyFon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</xf>
    <xf numFmtId="4" fontId="0" fillId="7" borderId="3" xfId="0" applyNumberForma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/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3" fontId="0" fillId="0" borderId="1" xfId="0" applyNumberFormat="1" applyBorder="1" applyProtection="1">
      <protection hidden="1"/>
    </xf>
    <xf numFmtId="3" fontId="0" fillId="0" borderId="13" xfId="0" applyNumberFormat="1" applyBorder="1" applyProtection="1"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2" fontId="0" fillId="3" borderId="0" xfId="0" applyNumberFormat="1" applyFill="1" applyAlignment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" fillId="8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workbookViewId="0">
      <selection activeCell="A2" sqref="A2"/>
    </sheetView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9.140625" style="28"/>
    <col min="4" max="5" width="10.28515625" style="28" bestFit="1" customWidth="1"/>
    <col min="6" max="6" width="9.140625" style="28"/>
    <col min="7" max="7" width="9.5703125" style="28" bestFit="1" customWidth="1"/>
    <col min="8" max="11" width="10.28515625" style="28" bestFit="1" customWidth="1"/>
    <col min="12" max="12" width="9.5703125" style="28" bestFit="1" customWidth="1"/>
    <col min="13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31" width="9.140625" style="28"/>
    <col min="32" max="32" width="10.28515625" style="28" bestFit="1" customWidth="1"/>
    <col min="33" max="16384" width="9.140625" style="28"/>
  </cols>
  <sheetData>
    <row r="1" spans="1:32" x14ac:dyDescent="0.25">
      <c r="A1" s="42" t="s">
        <v>49</v>
      </c>
    </row>
    <row r="2" spans="1:32" x14ac:dyDescent="0.25">
      <c r="B2" s="1"/>
      <c r="C2" s="43" t="s">
        <v>3</v>
      </c>
      <c r="D2" s="44"/>
      <c r="E2" s="45"/>
      <c r="F2" s="1"/>
      <c r="G2" s="1"/>
      <c r="H2" s="43" t="s">
        <v>4</v>
      </c>
      <c r="I2" s="44"/>
      <c r="J2" s="45"/>
      <c r="K2" s="1"/>
      <c r="L2" s="1"/>
      <c r="M2" s="43" t="s">
        <v>19</v>
      </c>
      <c r="N2" s="44"/>
      <c r="O2" s="45"/>
      <c r="P2" s="2"/>
      <c r="Q2" s="1"/>
      <c r="R2" s="43" t="s">
        <v>16</v>
      </c>
      <c r="S2" s="44"/>
      <c r="T2" s="45"/>
      <c r="V2" s="1"/>
      <c r="W2" s="43" t="s">
        <v>45</v>
      </c>
      <c r="X2" s="44"/>
      <c r="Y2" s="45"/>
      <c r="AA2" s="1"/>
      <c r="AB2" s="43" t="s">
        <v>47</v>
      </c>
      <c r="AC2" s="44"/>
      <c r="AD2" s="45"/>
    </row>
    <row r="3" spans="1:32" x14ac:dyDescent="0.25">
      <c r="B3" s="1"/>
      <c r="C3" s="46"/>
      <c r="D3" s="47"/>
      <c r="E3" s="48"/>
      <c r="F3" s="1"/>
      <c r="G3" s="1"/>
      <c r="H3" s="46"/>
      <c r="I3" s="47"/>
      <c r="J3" s="48"/>
      <c r="K3" s="1"/>
      <c r="L3" s="1"/>
      <c r="M3" s="46"/>
      <c r="N3" s="47"/>
      <c r="O3" s="48"/>
      <c r="P3" s="2"/>
      <c r="Q3" s="1"/>
      <c r="R3" s="46"/>
      <c r="S3" s="47"/>
      <c r="T3" s="48"/>
      <c r="V3" s="1"/>
      <c r="W3" s="46"/>
      <c r="X3" s="47"/>
      <c r="Y3" s="48"/>
      <c r="AA3" s="1"/>
      <c r="AB3" s="46"/>
      <c r="AC3" s="47"/>
      <c r="AD3" s="48"/>
    </row>
    <row r="4" spans="1:32" x14ac:dyDescent="0.25">
      <c r="B4" s="24" t="s">
        <v>1</v>
      </c>
      <c r="C4" s="49" t="s">
        <v>0</v>
      </c>
      <c r="D4" s="24" t="s">
        <v>8</v>
      </c>
      <c r="E4" s="3" t="s">
        <v>7</v>
      </c>
      <c r="F4" s="1"/>
      <c r="G4" s="24" t="s">
        <v>1</v>
      </c>
      <c r="H4" s="49" t="s">
        <v>0</v>
      </c>
      <c r="I4" s="24" t="s">
        <v>8</v>
      </c>
      <c r="J4" s="3" t="s">
        <v>7</v>
      </c>
      <c r="K4" s="1"/>
      <c r="L4" s="24" t="s">
        <v>1</v>
      </c>
      <c r="M4" s="49" t="s">
        <v>0</v>
      </c>
      <c r="N4" s="24" t="s">
        <v>8</v>
      </c>
      <c r="O4" s="3" t="s">
        <v>7</v>
      </c>
      <c r="P4" s="2"/>
      <c r="Q4" s="24" t="s">
        <v>1</v>
      </c>
      <c r="R4" s="49" t="s">
        <v>0</v>
      </c>
      <c r="S4" s="24" t="s">
        <v>8</v>
      </c>
      <c r="T4" s="3" t="s">
        <v>7</v>
      </c>
      <c r="V4" s="24" t="s">
        <v>1</v>
      </c>
      <c r="W4" s="49" t="s">
        <v>0</v>
      </c>
      <c r="X4" s="24" t="s">
        <v>8</v>
      </c>
      <c r="Y4" s="3" t="s">
        <v>7</v>
      </c>
      <c r="AA4" s="24" t="s">
        <v>1</v>
      </c>
      <c r="AB4" s="49" t="s">
        <v>0</v>
      </c>
      <c r="AC4" s="24" t="s">
        <v>8</v>
      </c>
      <c r="AD4" s="3" t="s">
        <v>7</v>
      </c>
    </row>
    <row r="5" spans="1:32" x14ac:dyDescent="0.25">
      <c r="B5" s="25" t="s">
        <v>17</v>
      </c>
      <c r="C5" s="50"/>
      <c r="D5" s="25" t="s">
        <v>2</v>
      </c>
      <c r="E5" s="3" t="s">
        <v>2</v>
      </c>
      <c r="F5" s="1"/>
      <c r="G5" s="25" t="s">
        <v>17</v>
      </c>
      <c r="H5" s="50"/>
      <c r="I5" s="25" t="s">
        <v>2</v>
      </c>
      <c r="J5" s="3" t="s">
        <v>2</v>
      </c>
      <c r="K5" s="1"/>
      <c r="L5" s="25" t="s">
        <v>17</v>
      </c>
      <c r="M5" s="50"/>
      <c r="N5" s="25" t="s">
        <v>2</v>
      </c>
      <c r="O5" s="3" t="s">
        <v>2</v>
      </c>
      <c r="P5" s="2"/>
      <c r="Q5" s="25" t="s">
        <v>17</v>
      </c>
      <c r="R5" s="50"/>
      <c r="S5" s="25" t="s">
        <v>2</v>
      </c>
      <c r="T5" s="3" t="s">
        <v>2</v>
      </c>
      <c r="V5" s="25" t="s">
        <v>17</v>
      </c>
      <c r="W5" s="50"/>
      <c r="X5" s="25" t="s">
        <v>2</v>
      </c>
      <c r="Y5" s="3" t="s">
        <v>2</v>
      </c>
      <c r="AA5" s="25" t="s">
        <v>17</v>
      </c>
      <c r="AB5" s="50"/>
      <c r="AC5" s="25" t="s">
        <v>2</v>
      </c>
      <c r="AD5" s="3" t="s">
        <v>2</v>
      </c>
    </row>
    <row r="6" spans="1:32" x14ac:dyDescent="0.25">
      <c r="B6" s="4">
        <v>2</v>
      </c>
      <c r="C6" s="9">
        <v>0</v>
      </c>
      <c r="D6" s="5">
        <v>124</v>
      </c>
      <c r="E6" s="6">
        <f t="shared" ref="E6:E11" si="0">D6-D6*C6</f>
        <v>124</v>
      </c>
      <c r="F6" s="7"/>
      <c r="G6" s="4">
        <v>2</v>
      </c>
      <c r="H6" s="9">
        <v>0</v>
      </c>
      <c r="I6" s="5">
        <v>173</v>
      </c>
      <c r="J6" s="6">
        <f t="shared" ref="J6:J11" si="1">I6-I6*H6</f>
        <v>173</v>
      </c>
      <c r="K6" s="7"/>
      <c r="L6" s="4">
        <v>2</v>
      </c>
      <c r="M6" s="9">
        <v>0</v>
      </c>
      <c r="N6" s="5">
        <v>63</v>
      </c>
      <c r="O6" s="6">
        <f t="shared" ref="O6:O10" si="2">N6-N6*M6</f>
        <v>63</v>
      </c>
      <c r="P6" s="2"/>
      <c r="Q6" s="4">
        <v>2</v>
      </c>
      <c r="R6" s="9">
        <v>0</v>
      </c>
      <c r="S6" s="5">
        <v>314</v>
      </c>
      <c r="T6" s="6">
        <f t="shared" ref="T6:T11" si="3">S6-S6*R6</f>
        <v>314</v>
      </c>
      <c r="U6" s="7"/>
      <c r="V6" s="4">
        <v>2</v>
      </c>
      <c r="W6" s="9">
        <v>0</v>
      </c>
      <c r="X6" s="5">
        <v>124</v>
      </c>
      <c r="Y6" s="6">
        <f>X6-X6*W6</f>
        <v>124</v>
      </c>
      <c r="AA6" s="4">
        <v>2</v>
      </c>
      <c r="AB6" s="9">
        <v>0</v>
      </c>
      <c r="AC6" s="5">
        <v>202</v>
      </c>
      <c r="AD6" s="6">
        <f t="shared" ref="AD6:AD11" si="4">AC6-AC6*AB6</f>
        <v>202</v>
      </c>
    </row>
    <row r="7" spans="1:32" x14ac:dyDescent="0.25">
      <c r="B7" s="4">
        <v>5</v>
      </c>
      <c r="C7" s="9">
        <v>0</v>
      </c>
      <c r="D7" s="5">
        <v>145</v>
      </c>
      <c r="E7" s="6">
        <f t="shared" si="0"/>
        <v>145</v>
      </c>
      <c r="F7" s="7"/>
      <c r="G7" s="4">
        <v>5</v>
      </c>
      <c r="H7" s="9">
        <v>0</v>
      </c>
      <c r="I7" s="5">
        <v>204</v>
      </c>
      <c r="J7" s="6">
        <f t="shared" si="1"/>
        <v>204</v>
      </c>
      <c r="K7" s="7"/>
      <c r="L7" s="4">
        <v>5</v>
      </c>
      <c r="M7" s="9">
        <v>0</v>
      </c>
      <c r="N7" s="5">
        <v>65</v>
      </c>
      <c r="O7" s="6">
        <f t="shared" si="2"/>
        <v>65</v>
      </c>
      <c r="P7" s="2"/>
      <c r="Q7" s="4">
        <v>5</v>
      </c>
      <c r="R7" s="9">
        <v>0</v>
      </c>
      <c r="S7" s="5">
        <v>421</v>
      </c>
      <c r="T7" s="6">
        <f t="shared" si="3"/>
        <v>421</v>
      </c>
      <c r="U7" s="7"/>
      <c r="V7" s="4">
        <v>5</v>
      </c>
      <c r="W7" s="9">
        <v>0</v>
      </c>
      <c r="X7" s="5">
        <v>145</v>
      </c>
      <c r="Y7" s="6">
        <f>X7-X7*W7</f>
        <v>145</v>
      </c>
      <c r="AA7" s="4">
        <v>5</v>
      </c>
      <c r="AB7" s="9">
        <v>0</v>
      </c>
      <c r="AC7" s="5">
        <v>218</v>
      </c>
      <c r="AD7" s="6">
        <f t="shared" si="4"/>
        <v>218</v>
      </c>
    </row>
    <row r="8" spans="1:32" x14ac:dyDescent="0.25">
      <c r="B8" s="4">
        <v>10</v>
      </c>
      <c r="C8" s="9">
        <v>0</v>
      </c>
      <c r="D8" s="5">
        <v>202</v>
      </c>
      <c r="E8" s="6">
        <f t="shared" si="0"/>
        <v>202</v>
      </c>
      <c r="F8" s="7"/>
      <c r="G8" s="4">
        <v>10</v>
      </c>
      <c r="H8" s="9">
        <v>0</v>
      </c>
      <c r="I8" s="5">
        <v>255</v>
      </c>
      <c r="J8" s="6">
        <f t="shared" si="1"/>
        <v>255</v>
      </c>
      <c r="K8" s="7"/>
      <c r="L8" s="4">
        <v>10</v>
      </c>
      <c r="M8" s="9">
        <v>0</v>
      </c>
      <c r="N8" s="5">
        <v>129</v>
      </c>
      <c r="O8" s="6">
        <f t="shared" si="2"/>
        <v>129</v>
      </c>
      <c r="P8" s="2"/>
      <c r="Q8" s="4">
        <v>10</v>
      </c>
      <c r="R8" s="9">
        <v>0</v>
      </c>
      <c r="S8" s="5">
        <v>535</v>
      </c>
      <c r="T8" s="6">
        <f t="shared" si="3"/>
        <v>535</v>
      </c>
      <c r="U8" s="7"/>
      <c r="V8" s="4">
        <v>10</v>
      </c>
      <c r="W8" s="9">
        <v>0</v>
      </c>
      <c r="X8" s="5">
        <v>202</v>
      </c>
      <c r="Y8" s="6">
        <f>X8-X8*W8</f>
        <v>202</v>
      </c>
      <c r="AA8" s="4">
        <v>10</v>
      </c>
      <c r="AB8" s="9">
        <v>0</v>
      </c>
      <c r="AC8" s="5">
        <v>265</v>
      </c>
      <c r="AD8" s="6">
        <f t="shared" si="4"/>
        <v>265</v>
      </c>
    </row>
    <row r="9" spans="1:32" x14ac:dyDescent="0.25">
      <c r="B9" s="4">
        <v>20</v>
      </c>
      <c r="C9" s="9">
        <v>0</v>
      </c>
      <c r="D9" s="5">
        <v>245</v>
      </c>
      <c r="E9" s="6">
        <f t="shared" si="0"/>
        <v>245</v>
      </c>
      <c r="F9" s="7"/>
      <c r="G9" s="4">
        <v>20</v>
      </c>
      <c r="H9" s="9">
        <v>0</v>
      </c>
      <c r="I9" s="5">
        <v>318</v>
      </c>
      <c r="J9" s="6">
        <f t="shared" si="1"/>
        <v>318</v>
      </c>
      <c r="K9" s="7"/>
      <c r="L9" s="4">
        <v>20</v>
      </c>
      <c r="M9" s="9">
        <v>0</v>
      </c>
      <c r="N9" s="5">
        <v>280</v>
      </c>
      <c r="O9" s="6">
        <f t="shared" si="2"/>
        <v>280</v>
      </c>
      <c r="P9" s="2"/>
      <c r="Q9" s="4">
        <v>20</v>
      </c>
      <c r="R9" s="9">
        <v>0</v>
      </c>
      <c r="S9" s="5">
        <v>656</v>
      </c>
      <c r="T9" s="6">
        <f t="shared" si="3"/>
        <v>656</v>
      </c>
      <c r="U9" s="7"/>
      <c r="V9" s="4">
        <v>20</v>
      </c>
      <c r="W9" s="9">
        <v>0</v>
      </c>
      <c r="X9" s="5">
        <v>245</v>
      </c>
      <c r="Y9" s="6">
        <f>X9-X9*W9</f>
        <v>245</v>
      </c>
      <c r="AA9" s="4">
        <v>20</v>
      </c>
      <c r="AB9" s="9">
        <v>0</v>
      </c>
      <c r="AC9" s="5">
        <v>355</v>
      </c>
      <c r="AD9" s="6">
        <f t="shared" si="4"/>
        <v>355</v>
      </c>
    </row>
    <row r="10" spans="1:32" x14ac:dyDescent="0.25">
      <c r="B10" s="4" t="s">
        <v>18</v>
      </c>
      <c r="C10" s="9">
        <v>0</v>
      </c>
      <c r="D10" s="5">
        <v>315</v>
      </c>
      <c r="E10" s="6">
        <f t="shared" si="0"/>
        <v>315</v>
      </c>
      <c r="F10" s="7"/>
      <c r="G10" s="4" t="s">
        <v>18</v>
      </c>
      <c r="H10" s="9">
        <v>0</v>
      </c>
      <c r="I10" s="5">
        <v>420</v>
      </c>
      <c r="J10" s="6">
        <f t="shared" si="1"/>
        <v>420</v>
      </c>
      <c r="K10" s="7"/>
      <c r="L10" s="4" t="s">
        <v>18</v>
      </c>
      <c r="M10" s="9">
        <v>0</v>
      </c>
      <c r="N10" s="5">
        <v>373</v>
      </c>
      <c r="O10" s="6">
        <f t="shared" si="2"/>
        <v>373</v>
      </c>
      <c r="P10" s="2"/>
      <c r="Q10" s="4" t="s">
        <v>18</v>
      </c>
      <c r="R10" s="9">
        <v>0</v>
      </c>
      <c r="S10" s="5">
        <v>806</v>
      </c>
      <c r="T10" s="6">
        <f t="shared" si="3"/>
        <v>806</v>
      </c>
      <c r="U10" s="7"/>
      <c r="V10" s="4" t="s">
        <v>18</v>
      </c>
      <c r="W10" s="9">
        <v>0</v>
      </c>
      <c r="X10" s="5">
        <v>315</v>
      </c>
      <c r="Y10" s="6">
        <f>X10-X10*W10</f>
        <v>315</v>
      </c>
      <c r="AA10" s="4" t="s">
        <v>18</v>
      </c>
      <c r="AB10" s="9">
        <v>0</v>
      </c>
      <c r="AC10" s="5">
        <v>434</v>
      </c>
      <c r="AD10" s="6">
        <f t="shared" si="4"/>
        <v>434</v>
      </c>
    </row>
    <row r="11" spans="1:32" x14ac:dyDescent="0.25">
      <c r="B11" s="4">
        <v>50</v>
      </c>
      <c r="C11" s="9">
        <v>0</v>
      </c>
      <c r="D11" s="5">
        <v>731</v>
      </c>
      <c r="E11" s="6">
        <f t="shared" si="0"/>
        <v>731</v>
      </c>
      <c r="F11" s="7"/>
      <c r="G11" s="4">
        <v>50</v>
      </c>
      <c r="H11" s="9">
        <v>0</v>
      </c>
      <c r="I11" s="5">
        <v>941</v>
      </c>
      <c r="J11" s="6">
        <f t="shared" si="1"/>
        <v>941</v>
      </c>
      <c r="K11" s="7"/>
      <c r="L11" s="2"/>
      <c r="M11" s="2"/>
      <c r="N11" s="2"/>
      <c r="O11" s="2"/>
      <c r="P11" s="2"/>
      <c r="Q11" s="4">
        <v>50</v>
      </c>
      <c r="R11" s="9">
        <v>0</v>
      </c>
      <c r="S11" s="5">
        <v>1307</v>
      </c>
      <c r="T11" s="6">
        <f t="shared" si="3"/>
        <v>1307</v>
      </c>
      <c r="U11" s="7"/>
      <c r="V11" s="4">
        <v>50</v>
      </c>
      <c r="W11" s="9">
        <v>0</v>
      </c>
      <c r="X11" s="5">
        <v>731</v>
      </c>
      <c r="Y11" s="6">
        <f t="shared" ref="Y11" si="5">X11-X11*W11</f>
        <v>731</v>
      </c>
      <c r="AA11" s="4">
        <v>50</v>
      </c>
      <c r="AB11" s="9">
        <v>0</v>
      </c>
      <c r="AC11" s="5">
        <v>1020</v>
      </c>
      <c r="AD11" s="6">
        <f t="shared" si="4"/>
        <v>1020</v>
      </c>
    </row>
    <row r="12" spans="1:3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2" x14ac:dyDescent="0.25">
      <c r="B13" s="2"/>
      <c r="C13" s="51" t="s">
        <v>9</v>
      </c>
      <c r="D13" s="51"/>
      <c r="E13" s="51"/>
      <c r="F13" s="51"/>
      <c r="G13" s="51"/>
      <c r="H13" s="51"/>
      <c r="I13" s="2"/>
      <c r="J13" s="2"/>
      <c r="K13" s="51" t="s">
        <v>44</v>
      </c>
      <c r="L13" s="51"/>
      <c r="M13" s="51"/>
      <c r="N13" s="51"/>
      <c r="O13" s="51"/>
      <c r="P13" s="51"/>
      <c r="R13" s="2"/>
      <c r="S13" s="51" t="s">
        <v>20</v>
      </c>
      <c r="T13" s="51"/>
      <c r="U13" s="51"/>
      <c r="V13" s="51"/>
      <c r="W13" s="51"/>
      <c r="X13" s="51"/>
      <c r="Z13" s="2"/>
      <c r="AA13" s="51" t="s">
        <v>46</v>
      </c>
      <c r="AB13" s="51"/>
      <c r="AC13" s="51"/>
      <c r="AD13" s="51"/>
      <c r="AE13" s="51"/>
      <c r="AF13" s="51"/>
    </row>
    <row r="14" spans="1:32" x14ac:dyDescent="0.25">
      <c r="B14" s="16"/>
      <c r="C14" s="51"/>
      <c r="D14" s="51"/>
      <c r="E14" s="51"/>
      <c r="F14" s="51"/>
      <c r="G14" s="51"/>
      <c r="H14" s="51"/>
      <c r="I14" s="2"/>
      <c r="J14" s="2"/>
      <c r="K14" s="51"/>
      <c r="L14" s="51"/>
      <c r="M14" s="51"/>
      <c r="N14" s="51"/>
      <c r="O14" s="51"/>
      <c r="P14" s="51"/>
      <c r="R14" s="16"/>
      <c r="S14" s="51"/>
      <c r="T14" s="51"/>
      <c r="U14" s="51"/>
      <c r="V14" s="51"/>
      <c r="W14" s="51"/>
      <c r="X14" s="51"/>
      <c r="Z14" s="16"/>
      <c r="AA14" s="51"/>
      <c r="AB14" s="51"/>
      <c r="AC14" s="51"/>
      <c r="AD14" s="51"/>
      <c r="AE14" s="51"/>
      <c r="AF14" s="51"/>
    </row>
    <row r="15" spans="1:32" x14ac:dyDescent="0.25">
      <c r="B15" s="16"/>
      <c r="C15" s="52" t="s">
        <v>6</v>
      </c>
      <c r="D15" s="52"/>
      <c r="E15" s="52"/>
      <c r="F15" s="52" t="s">
        <v>5</v>
      </c>
      <c r="G15" s="52"/>
      <c r="H15" s="52"/>
      <c r="I15" s="2"/>
      <c r="J15" s="2"/>
      <c r="K15" s="52" t="s">
        <v>5</v>
      </c>
      <c r="L15" s="52"/>
      <c r="M15" s="52"/>
      <c r="N15" s="52" t="s">
        <v>39</v>
      </c>
      <c r="O15" s="52"/>
      <c r="P15" s="52"/>
      <c r="R15" s="16"/>
      <c r="S15" s="52" t="s">
        <v>21</v>
      </c>
      <c r="T15" s="52"/>
      <c r="U15" s="52"/>
      <c r="V15" s="52" t="s">
        <v>22</v>
      </c>
      <c r="W15" s="52"/>
      <c r="X15" s="52"/>
      <c r="Z15" s="16"/>
      <c r="AA15" s="52" t="s">
        <v>6</v>
      </c>
      <c r="AB15" s="52"/>
      <c r="AC15" s="52"/>
      <c r="AD15" s="52" t="s">
        <v>5</v>
      </c>
      <c r="AE15" s="52"/>
      <c r="AF15" s="52"/>
    </row>
    <row r="16" spans="1:32" x14ac:dyDescent="0.25">
      <c r="B16" s="16"/>
      <c r="C16" s="52"/>
      <c r="D16" s="52"/>
      <c r="E16" s="52"/>
      <c r="F16" s="52"/>
      <c r="G16" s="52"/>
      <c r="H16" s="52"/>
      <c r="I16" s="2"/>
      <c r="J16" s="2"/>
      <c r="K16" s="52"/>
      <c r="L16" s="52"/>
      <c r="M16" s="52"/>
      <c r="N16" s="52"/>
      <c r="O16" s="52"/>
      <c r="P16" s="52"/>
      <c r="R16" s="16"/>
      <c r="S16" s="52"/>
      <c r="T16" s="52"/>
      <c r="U16" s="52"/>
      <c r="V16" s="52"/>
      <c r="W16" s="52"/>
      <c r="X16" s="52"/>
      <c r="Z16" s="16"/>
      <c r="AA16" s="52"/>
      <c r="AB16" s="52"/>
      <c r="AC16" s="52"/>
      <c r="AD16" s="52"/>
      <c r="AE16" s="52"/>
      <c r="AF16" s="52"/>
    </row>
    <row r="17" spans="1:32" x14ac:dyDescent="0.25">
      <c r="B17" s="24" t="s">
        <v>1</v>
      </c>
      <c r="C17" s="49" t="s">
        <v>0</v>
      </c>
      <c r="D17" s="24" t="s">
        <v>10</v>
      </c>
      <c r="E17" s="14" t="s">
        <v>7</v>
      </c>
      <c r="F17" s="49" t="s">
        <v>0</v>
      </c>
      <c r="G17" s="24" t="s">
        <v>10</v>
      </c>
      <c r="H17" s="14" t="s">
        <v>7</v>
      </c>
      <c r="I17" s="2"/>
      <c r="J17" s="24" t="s">
        <v>1</v>
      </c>
      <c r="K17" s="49" t="s">
        <v>0</v>
      </c>
      <c r="L17" s="24" t="s">
        <v>10</v>
      </c>
      <c r="M17" s="14" t="s">
        <v>7</v>
      </c>
      <c r="N17" s="49" t="s">
        <v>0</v>
      </c>
      <c r="O17" s="24" t="s">
        <v>10</v>
      </c>
      <c r="P17" s="14" t="s">
        <v>7</v>
      </c>
      <c r="R17" s="24" t="s">
        <v>1</v>
      </c>
      <c r="S17" s="49" t="s">
        <v>0</v>
      </c>
      <c r="T17" s="24" t="s">
        <v>10</v>
      </c>
      <c r="U17" s="14" t="s">
        <v>7</v>
      </c>
      <c r="V17" s="49" t="s">
        <v>0</v>
      </c>
      <c r="W17" s="24" t="s">
        <v>10</v>
      </c>
      <c r="X17" s="14" t="s">
        <v>7</v>
      </c>
      <c r="Z17" s="24" t="s">
        <v>1</v>
      </c>
      <c r="AA17" s="49" t="s">
        <v>0</v>
      </c>
      <c r="AB17" s="24" t="s">
        <v>10</v>
      </c>
      <c r="AC17" s="14" t="s">
        <v>7</v>
      </c>
      <c r="AD17" s="49" t="s">
        <v>0</v>
      </c>
      <c r="AE17" s="24" t="s">
        <v>10</v>
      </c>
      <c r="AF17" s="14" t="s">
        <v>7</v>
      </c>
    </row>
    <row r="18" spans="1:32" x14ac:dyDescent="0.25">
      <c r="B18" s="25" t="s">
        <v>17</v>
      </c>
      <c r="C18" s="50"/>
      <c r="D18" s="25" t="s">
        <v>2</v>
      </c>
      <c r="E18" s="15" t="s">
        <v>2</v>
      </c>
      <c r="F18" s="50"/>
      <c r="G18" s="25" t="s">
        <v>2</v>
      </c>
      <c r="H18" s="15" t="s">
        <v>2</v>
      </c>
      <c r="I18" s="2"/>
      <c r="J18" s="25" t="s">
        <v>17</v>
      </c>
      <c r="K18" s="50"/>
      <c r="L18" s="25" t="s">
        <v>2</v>
      </c>
      <c r="M18" s="15" t="s">
        <v>2</v>
      </c>
      <c r="N18" s="50"/>
      <c r="O18" s="25" t="s">
        <v>2</v>
      </c>
      <c r="P18" s="15" t="s">
        <v>2</v>
      </c>
      <c r="R18" s="25" t="s">
        <v>17</v>
      </c>
      <c r="S18" s="50"/>
      <c r="T18" s="25" t="s">
        <v>2</v>
      </c>
      <c r="U18" s="15" t="s">
        <v>2</v>
      </c>
      <c r="V18" s="50"/>
      <c r="W18" s="25" t="s">
        <v>2</v>
      </c>
      <c r="X18" s="15" t="s">
        <v>2</v>
      </c>
      <c r="Z18" s="25" t="s">
        <v>17</v>
      </c>
      <c r="AA18" s="50"/>
      <c r="AB18" s="25" t="s">
        <v>2</v>
      </c>
      <c r="AC18" s="15" t="s">
        <v>2</v>
      </c>
      <c r="AD18" s="50"/>
      <c r="AE18" s="25" t="s">
        <v>2</v>
      </c>
      <c r="AF18" s="15" t="s">
        <v>2</v>
      </c>
    </row>
    <row r="19" spans="1:32" x14ac:dyDescent="0.25">
      <c r="B19" s="4">
        <v>2</v>
      </c>
      <c r="C19" s="17">
        <v>0</v>
      </c>
      <c r="D19" s="5">
        <v>277</v>
      </c>
      <c r="E19" s="19">
        <f t="shared" ref="E19:E24" si="6">D19-D19*C19</f>
        <v>277</v>
      </c>
      <c r="F19" s="17">
        <v>0</v>
      </c>
      <c r="G19" s="5">
        <v>655</v>
      </c>
      <c r="H19" s="19">
        <f>G19-G19*F19</f>
        <v>655</v>
      </c>
      <c r="I19" s="7"/>
      <c r="J19" s="4">
        <v>2</v>
      </c>
      <c r="K19" s="17">
        <v>0</v>
      </c>
      <c r="L19" s="5">
        <v>655</v>
      </c>
      <c r="M19" s="19">
        <f>L19-L19*K19</f>
        <v>655</v>
      </c>
      <c r="N19" s="17">
        <v>0</v>
      </c>
      <c r="O19" s="5">
        <v>1071</v>
      </c>
      <c r="P19" s="19">
        <f>O19-O19*N19</f>
        <v>1071</v>
      </c>
      <c r="Q19" s="7"/>
      <c r="R19" s="4">
        <v>2</v>
      </c>
      <c r="S19" s="17">
        <v>0</v>
      </c>
      <c r="T19" s="5">
        <v>90</v>
      </c>
      <c r="U19" s="19">
        <f>T19-T19*S19</f>
        <v>90</v>
      </c>
      <c r="V19" s="17">
        <v>0</v>
      </c>
      <c r="W19" s="5">
        <v>243</v>
      </c>
      <c r="X19" s="19">
        <f>W19-W19*V19</f>
        <v>243</v>
      </c>
      <c r="Z19" s="4">
        <v>2</v>
      </c>
      <c r="AA19" s="17">
        <v>0</v>
      </c>
      <c r="AB19" s="5">
        <v>277</v>
      </c>
      <c r="AC19" s="19">
        <f t="shared" ref="AC19:AC23" si="7">AB19-AB19*AA19</f>
        <v>277</v>
      </c>
      <c r="AD19" s="17">
        <v>0</v>
      </c>
      <c r="AE19" s="5">
        <v>655</v>
      </c>
      <c r="AF19" s="19">
        <f>AE19-AE19*AD19</f>
        <v>655</v>
      </c>
    </row>
    <row r="20" spans="1:32" x14ac:dyDescent="0.25">
      <c r="B20" s="4">
        <v>5</v>
      </c>
      <c r="C20" s="9">
        <v>0</v>
      </c>
      <c r="D20" s="5">
        <v>372</v>
      </c>
      <c r="E20" s="6">
        <f t="shared" si="6"/>
        <v>372</v>
      </c>
      <c r="F20" s="9">
        <v>0</v>
      </c>
      <c r="G20" s="5">
        <v>895</v>
      </c>
      <c r="H20" s="6">
        <f>G20-G20*F20</f>
        <v>895</v>
      </c>
      <c r="I20" s="7"/>
      <c r="J20" s="4">
        <v>5</v>
      </c>
      <c r="K20" s="9">
        <v>0</v>
      </c>
      <c r="L20" s="5">
        <v>895</v>
      </c>
      <c r="M20" s="6">
        <f>L20-L20*K20</f>
        <v>895</v>
      </c>
      <c r="N20" s="9">
        <v>0</v>
      </c>
      <c r="O20" s="5">
        <v>1450</v>
      </c>
      <c r="P20" s="6">
        <f>O20-O20*N20</f>
        <v>1450</v>
      </c>
      <c r="Q20" s="7"/>
      <c r="R20" s="4">
        <v>5</v>
      </c>
      <c r="S20" s="9">
        <v>0</v>
      </c>
      <c r="T20" s="5">
        <v>101</v>
      </c>
      <c r="U20" s="6">
        <f>T20-T20*S20</f>
        <v>101</v>
      </c>
      <c r="V20" s="9">
        <v>0</v>
      </c>
      <c r="W20" s="5">
        <v>329</v>
      </c>
      <c r="X20" s="6">
        <f>W20-W20*V20</f>
        <v>329</v>
      </c>
      <c r="Z20" s="4">
        <v>5</v>
      </c>
      <c r="AA20" s="9">
        <v>0</v>
      </c>
      <c r="AB20" s="5">
        <v>372</v>
      </c>
      <c r="AC20" s="6">
        <f t="shared" si="7"/>
        <v>372</v>
      </c>
      <c r="AD20" s="9">
        <v>0</v>
      </c>
      <c r="AE20" s="5">
        <v>895</v>
      </c>
      <c r="AF20" s="6">
        <f>AE20-AE20*AD20</f>
        <v>895</v>
      </c>
    </row>
    <row r="21" spans="1:32" x14ac:dyDescent="0.25">
      <c r="B21" s="4">
        <v>10</v>
      </c>
      <c r="C21" s="9">
        <v>0</v>
      </c>
      <c r="D21" s="5">
        <v>473</v>
      </c>
      <c r="E21" s="6">
        <f t="shared" si="6"/>
        <v>473</v>
      </c>
      <c r="F21" s="9">
        <v>0</v>
      </c>
      <c r="G21" s="5">
        <v>1198</v>
      </c>
      <c r="H21" s="6">
        <f>G21-G21*F21</f>
        <v>1198</v>
      </c>
      <c r="I21" s="7"/>
      <c r="J21" s="4">
        <v>10</v>
      </c>
      <c r="K21" s="9">
        <v>0</v>
      </c>
      <c r="L21" s="5">
        <v>1198</v>
      </c>
      <c r="M21" s="6">
        <f>L21-L21*K21</f>
        <v>1198</v>
      </c>
      <c r="N21" s="9">
        <v>0</v>
      </c>
      <c r="O21" s="5">
        <v>1765</v>
      </c>
      <c r="P21" s="6">
        <f>O21-O21*N21</f>
        <v>1765</v>
      </c>
      <c r="Q21" s="7"/>
      <c r="R21" s="4">
        <v>10</v>
      </c>
      <c r="S21" s="9">
        <v>0</v>
      </c>
      <c r="T21" s="5">
        <v>147</v>
      </c>
      <c r="U21" s="6">
        <f>T21-T21*S21</f>
        <v>147</v>
      </c>
      <c r="V21" s="9">
        <v>0</v>
      </c>
      <c r="W21" s="5">
        <v>422</v>
      </c>
      <c r="X21" s="6">
        <f>W21-W21*V21</f>
        <v>422</v>
      </c>
      <c r="Z21" s="4">
        <v>10</v>
      </c>
      <c r="AA21" s="9">
        <v>0</v>
      </c>
      <c r="AB21" s="5">
        <v>473</v>
      </c>
      <c r="AC21" s="6">
        <f t="shared" si="7"/>
        <v>473</v>
      </c>
      <c r="AD21" s="9">
        <v>0</v>
      </c>
      <c r="AE21" s="5">
        <v>1198</v>
      </c>
      <c r="AF21" s="6">
        <f>AE21-AE21*AD21</f>
        <v>1198</v>
      </c>
    </row>
    <row r="22" spans="1:32" x14ac:dyDescent="0.25">
      <c r="B22" s="4">
        <v>20</v>
      </c>
      <c r="C22" s="9">
        <v>0</v>
      </c>
      <c r="D22" s="5">
        <v>580</v>
      </c>
      <c r="E22" s="6">
        <f t="shared" si="6"/>
        <v>580</v>
      </c>
      <c r="F22" s="9">
        <v>0</v>
      </c>
      <c r="G22" s="5">
        <v>1450</v>
      </c>
      <c r="H22" s="6">
        <f>G22-G22*F22</f>
        <v>1450</v>
      </c>
      <c r="I22" s="7"/>
      <c r="J22" s="4">
        <v>20</v>
      </c>
      <c r="K22" s="9">
        <v>0</v>
      </c>
      <c r="L22" s="5">
        <v>1450</v>
      </c>
      <c r="M22" s="6">
        <f>L22-L22*K22</f>
        <v>1450</v>
      </c>
      <c r="N22" s="9">
        <v>0</v>
      </c>
      <c r="O22" s="5">
        <v>2205</v>
      </c>
      <c r="P22" s="6">
        <f>O22-O22*N22</f>
        <v>2205</v>
      </c>
      <c r="Q22" s="7"/>
      <c r="R22" s="4">
        <v>20</v>
      </c>
      <c r="S22" s="9">
        <v>0</v>
      </c>
      <c r="T22" s="5">
        <v>283</v>
      </c>
      <c r="U22" s="6">
        <f>T22-T22*S22</f>
        <v>283</v>
      </c>
      <c r="V22" s="9">
        <v>0</v>
      </c>
      <c r="W22" s="5">
        <v>521</v>
      </c>
      <c r="X22" s="6">
        <f>W22-W22*V22</f>
        <v>521</v>
      </c>
      <c r="Z22" s="4">
        <v>20</v>
      </c>
      <c r="AA22" s="9">
        <v>0</v>
      </c>
      <c r="AB22" s="5">
        <v>580</v>
      </c>
      <c r="AC22" s="6">
        <f t="shared" si="7"/>
        <v>580</v>
      </c>
      <c r="AD22" s="9">
        <v>0</v>
      </c>
      <c r="AE22" s="5">
        <v>1450</v>
      </c>
      <c r="AF22" s="6">
        <f>AE22-AE22*AD22</f>
        <v>1450</v>
      </c>
    </row>
    <row r="23" spans="1:32" x14ac:dyDescent="0.25">
      <c r="B23" s="4" t="s">
        <v>18</v>
      </c>
      <c r="C23" s="9">
        <v>0</v>
      </c>
      <c r="D23" s="5">
        <v>713</v>
      </c>
      <c r="E23" s="6">
        <f t="shared" si="6"/>
        <v>713</v>
      </c>
      <c r="F23" s="9">
        <v>0</v>
      </c>
      <c r="G23" s="5">
        <v>1638</v>
      </c>
      <c r="H23" s="6">
        <f>G23-G23*F23</f>
        <v>1638</v>
      </c>
      <c r="I23" s="7"/>
      <c r="J23" s="4" t="s">
        <v>18</v>
      </c>
      <c r="K23" s="9">
        <v>0</v>
      </c>
      <c r="L23" s="5">
        <v>1638</v>
      </c>
      <c r="M23" s="6">
        <f>L23-L23*K23</f>
        <v>1638</v>
      </c>
      <c r="N23" s="9">
        <v>0</v>
      </c>
      <c r="O23" s="5">
        <v>2514</v>
      </c>
      <c r="P23" s="6">
        <f>O23-O23*N23</f>
        <v>2514</v>
      </c>
      <c r="Q23" s="7"/>
      <c r="R23" s="4" t="s">
        <v>18</v>
      </c>
      <c r="S23" s="9"/>
      <c r="T23" s="5"/>
      <c r="U23" s="6"/>
      <c r="V23" s="9">
        <v>0</v>
      </c>
      <c r="W23" s="5">
        <v>642</v>
      </c>
      <c r="X23" s="6">
        <f>W23-W23*V23</f>
        <v>642</v>
      </c>
      <c r="Z23" s="4" t="s">
        <v>18</v>
      </c>
      <c r="AA23" s="9">
        <v>0</v>
      </c>
      <c r="AB23" s="5">
        <v>713</v>
      </c>
      <c r="AC23" s="6">
        <f t="shared" si="7"/>
        <v>713</v>
      </c>
      <c r="AD23" s="9">
        <v>0</v>
      </c>
      <c r="AE23" s="5">
        <v>1638</v>
      </c>
      <c r="AF23" s="6">
        <f>AE23-AE23*AD23</f>
        <v>1638</v>
      </c>
    </row>
    <row r="24" spans="1:32" x14ac:dyDescent="0.25">
      <c r="A24" s="28" t="s">
        <v>41</v>
      </c>
      <c r="B24" s="4">
        <v>50</v>
      </c>
      <c r="C24" s="9">
        <v>0</v>
      </c>
      <c r="D24" s="5">
        <v>1385</v>
      </c>
      <c r="E24" s="6">
        <f t="shared" si="6"/>
        <v>1385</v>
      </c>
      <c r="F24" s="2"/>
      <c r="G24" s="2"/>
      <c r="H24" s="2"/>
      <c r="I24" s="7"/>
      <c r="J24" s="1"/>
      <c r="K24" s="1"/>
      <c r="L24" s="1"/>
      <c r="M24" s="1"/>
      <c r="N24" s="1"/>
      <c r="O24" s="1"/>
      <c r="P24" s="1"/>
      <c r="Q24" s="7"/>
      <c r="R24" s="1"/>
      <c r="S24" s="1"/>
      <c r="T24" s="1"/>
      <c r="U24" s="1"/>
      <c r="V24" s="1"/>
      <c r="W24" s="1"/>
      <c r="X24" s="1"/>
    </row>
    <row r="25" spans="1:3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B26" s="2"/>
      <c r="C26" s="51" t="s">
        <v>15</v>
      </c>
      <c r="D26" s="51"/>
      <c r="E26" s="51"/>
      <c r="F26" s="2"/>
      <c r="G26" s="2"/>
      <c r="H26" s="43" t="s">
        <v>13</v>
      </c>
      <c r="I26" s="44"/>
      <c r="J26" s="45"/>
      <c r="K26" s="2"/>
      <c r="L26" s="2"/>
      <c r="M26" s="43" t="s">
        <v>14</v>
      </c>
      <c r="N26" s="44"/>
      <c r="O26" s="45"/>
      <c r="P26" s="2"/>
      <c r="Q26" s="2"/>
      <c r="R26" s="43" t="s">
        <v>23</v>
      </c>
      <c r="S26" s="44"/>
      <c r="T26" s="45"/>
      <c r="V26" s="2"/>
      <c r="W26" s="43" t="s">
        <v>42</v>
      </c>
      <c r="X26" s="44"/>
      <c r="Y26" s="45"/>
    </row>
    <row r="27" spans="1:32" x14ac:dyDescent="0.25">
      <c r="B27" s="2"/>
      <c r="C27" s="51"/>
      <c r="D27" s="51"/>
      <c r="E27" s="51"/>
      <c r="F27" s="2"/>
      <c r="G27" s="2"/>
      <c r="H27" s="46"/>
      <c r="I27" s="47"/>
      <c r="J27" s="48"/>
      <c r="K27" s="2"/>
      <c r="L27" s="2"/>
      <c r="M27" s="46"/>
      <c r="N27" s="47"/>
      <c r="O27" s="48"/>
      <c r="P27" s="2"/>
      <c r="Q27" s="2"/>
      <c r="R27" s="46"/>
      <c r="S27" s="47"/>
      <c r="T27" s="48"/>
      <c r="V27" s="2"/>
      <c r="W27" s="46"/>
      <c r="X27" s="47"/>
      <c r="Y27" s="48"/>
    </row>
    <row r="28" spans="1:32" x14ac:dyDescent="0.25">
      <c r="B28" s="12" t="s">
        <v>12</v>
      </c>
      <c r="C28" s="49" t="s">
        <v>0</v>
      </c>
      <c r="D28" s="24" t="s">
        <v>10</v>
      </c>
      <c r="E28" s="14" t="s">
        <v>7</v>
      </c>
      <c r="F28" s="2"/>
      <c r="G28" s="12" t="s">
        <v>12</v>
      </c>
      <c r="H28" s="59" t="s">
        <v>0</v>
      </c>
      <c r="I28" s="23" t="s">
        <v>10</v>
      </c>
      <c r="J28" s="3" t="s">
        <v>7</v>
      </c>
      <c r="K28" s="2"/>
      <c r="L28" s="12" t="s">
        <v>12</v>
      </c>
      <c r="M28" s="49" t="s">
        <v>0</v>
      </c>
      <c r="N28" s="24" t="s">
        <v>10</v>
      </c>
      <c r="O28" s="14" t="s">
        <v>7</v>
      </c>
      <c r="P28" s="2"/>
      <c r="Q28" s="12" t="s">
        <v>12</v>
      </c>
      <c r="R28" s="49" t="s">
        <v>0</v>
      </c>
      <c r="S28" s="24" t="s">
        <v>10</v>
      </c>
      <c r="T28" s="14" t="s">
        <v>7</v>
      </c>
      <c r="V28" s="12" t="s">
        <v>12</v>
      </c>
      <c r="W28" s="49" t="s">
        <v>0</v>
      </c>
      <c r="X28" s="24" t="s">
        <v>10</v>
      </c>
      <c r="Y28" s="14" t="s">
        <v>7</v>
      </c>
    </row>
    <row r="29" spans="1:32" x14ac:dyDescent="0.25">
      <c r="B29" s="13" t="s">
        <v>11</v>
      </c>
      <c r="C29" s="50"/>
      <c r="D29" s="25" t="s">
        <v>2</v>
      </c>
      <c r="E29" s="15" t="s">
        <v>2</v>
      </c>
      <c r="F29" s="2"/>
      <c r="G29" s="13" t="s">
        <v>11</v>
      </c>
      <c r="H29" s="50"/>
      <c r="I29" s="25" t="s">
        <v>2</v>
      </c>
      <c r="J29" s="15" t="s">
        <v>2</v>
      </c>
      <c r="K29" s="2"/>
      <c r="L29" s="13" t="s">
        <v>11</v>
      </c>
      <c r="M29" s="50"/>
      <c r="N29" s="25" t="s">
        <v>2</v>
      </c>
      <c r="O29" s="15" t="s">
        <v>2</v>
      </c>
      <c r="P29" s="2"/>
      <c r="Q29" s="13" t="s">
        <v>11</v>
      </c>
      <c r="R29" s="50"/>
      <c r="S29" s="25" t="s">
        <v>2</v>
      </c>
      <c r="T29" s="15" t="s">
        <v>2</v>
      </c>
      <c r="V29" s="13" t="s">
        <v>11</v>
      </c>
      <c r="W29" s="50"/>
      <c r="X29" s="25" t="s">
        <v>2</v>
      </c>
      <c r="Y29" s="15" t="s">
        <v>2</v>
      </c>
    </row>
    <row r="30" spans="1:32" x14ac:dyDescent="0.25">
      <c r="B30" s="22">
        <v>0</v>
      </c>
      <c r="C30" s="9">
        <v>0</v>
      </c>
      <c r="D30" s="5">
        <v>0</v>
      </c>
      <c r="E30" s="19">
        <f t="shared" ref="E30" si="8">D30-D30*C30</f>
        <v>0</v>
      </c>
      <c r="F30" s="7"/>
      <c r="G30" s="22">
        <v>1000</v>
      </c>
      <c r="H30" s="17">
        <v>0</v>
      </c>
      <c r="I30" s="5">
        <v>74</v>
      </c>
      <c r="J30" s="19">
        <f t="shared" ref="J30:J34" si="9">I30-I30*H30</f>
        <v>74</v>
      </c>
      <c r="K30" s="7"/>
      <c r="L30" s="22">
        <v>1000</v>
      </c>
      <c r="M30" s="17">
        <v>0</v>
      </c>
      <c r="N30" s="5">
        <v>95</v>
      </c>
      <c r="O30" s="19">
        <f t="shared" ref="O30:O33" si="10">N30-N30*M30</f>
        <v>95</v>
      </c>
      <c r="P30" s="7"/>
      <c r="Q30" s="22">
        <v>1000</v>
      </c>
      <c r="R30" s="17">
        <v>0</v>
      </c>
      <c r="S30" s="5">
        <v>74</v>
      </c>
      <c r="T30" s="19">
        <f t="shared" ref="T30:T33" si="11">S30-S30*R30</f>
        <v>74</v>
      </c>
      <c r="U30" s="7"/>
      <c r="V30" s="22">
        <v>1000</v>
      </c>
      <c r="W30" s="17">
        <v>0</v>
      </c>
      <c r="X30" s="5">
        <v>95</v>
      </c>
      <c r="Y30" s="19">
        <f t="shared" ref="Y30:Y33" si="12">X30-X30*W30</f>
        <v>95</v>
      </c>
      <c r="Z30" s="7"/>
    </row>
    <row r="31" spans="1:32" x14ac:dyDescent="0.25">
      <c r="B31" s="22">
        <v>1000</v>
      </c>
      <c r="C31" s="9">
        <v>0</v>
      </c>
      <c r="D31" s="5">
        <v>44</v>
      </c>
      <c r="E31" s="19">
        <f t="shared" ref="E31:E35" si="13">D31-D31*C31</f>
        <v>44</v>
      </c>
      <c r="F31" s="7"/>
      <c r="G31" s="22">
        <v>5000</v>
      </c>
      <c r="H31" s="9">
        <v>0</v>
      </c>
      <c r="I31" s="5">
        <v>95</v>
      </c>
      <c r="J31" s="6">
        <f t="shared" si="9"/>
        <v>95</v>
      </c>
      <c r="K31" s="7"/>
      <c r="L31" s="22">
        <v>5000</v>
      </c>
      <c r="M31" s="9">
        <v>0</v>
      </c>
      <c r="N31" s="5">
        <v>108</v>
      </c>
      <c r="O31" s="6">
        <f t="shared" si="10"/>
        <v>108</v>
      </c>
      <c r="P31" s="7"/>
      <c r="Q31" s="22">
        <v>5000</v>
      </c>
      <c r="R31" s="9">
        <v>0</v>
      </c>
      <c r="S31" s="5">
        <v>95</v>
      </c>
      <c r="T31" s="6">
        <f t="shared" si="11"/>
        <v>95</v>
      </c>
      <c r="U31" s="7"/>
      <c r="V31" s="22">
        <v>5000</v>
      </c>
      <c r="W31" s="9">
        <v>0</v>
      </c>
      <c r="X31" s="5">
        <v>108</v>
      </c>
      <c r="Y31" s="6">
        <f t="shared" si="12"/>
        <v>108</v>
      </c>
      <c r="Z31" s="7"/>
    </row>
    <row r="32" spans="1:32" x14ac:dyDescent="0.25">
      <c r="B32" s="22">
        <v>5000</v>
      </c>
      <c r="C32" s="9">
        <v>0</v>
      </c>
      <c r="D32" s="5">
        <v>57</v>
      </c>
      <c r="E32" s="6">
        <f t="shared" si="13"/>
        <v>57</v>
      </c>
      <c r="F32" s="7"/>
      <c r="G32" s="22">
        <v>20000</v>
      </c>
      <c r="H32" s="9">
        <v>0</v>
      </c>
      <c r="I32" s="5">
        <v>114</v>
      </c>
      <c r="J32" s="6">
        <f t="shared" si="9"/>
        <v>114</v>
      </c>
      <c r="K32" s="7"/>
      <c r="L32" s="22">
        <v>20000</v>
      </c>
      <c r="M32" s="9">
        <v>0</v>
      </c>
      <c r="N32" s="5">
        <v>129</v>
      </c>
      <c r="O32" s="6">
        <f t="shared" si="10"/>
        <v>129</v>
      </c>
      <c r="P32" s="7"/>
      <c r="Q32" s="22">
        <v>20000</v>
      </c>
      <c r="R32" s="9">
        <v>0</v>
      </c>
      <c r="S32" s="5">
        <v>114</v>
      </c>
      <c r="T32" s="6">
        <f t="shared" si="11"/>
        <v>114</v>
      </c>
      <c r="U32" s="7"/>
      <c r="V32" s="22">
        <v>20000</v>
      </c>
      <c r="W32" s="9">
        <v>0</v>
      </c>
      <c r="X32" s="5">
        <v>129</v>
      </c>
      <c r="Y32" s="6">
        <f t="shared" si="12"/>
        <v>129</v>
      </c>
      <c r="Z32" s="7"/>
    </row>
    <row r="33" spans="1:26" x14ac:dyDescent="0.25">
      <c r="B33" s="22">
        <v>20000</v>
      </c>
      <c r="C33" s="9">
        <v>0</v>
      </c>
      <c r="D33" s="5">
        <v>69</v>
      </c>
      <c r="E33" s="6">
        <f t="shared" si="13"/>
        <v>69</v>
      </c>
      <c r="F33" s="7"/>
      <c r="G33" s="22">
        <v>50000</v>
      </c>
      <c r="H33" s="9">
        <v>0</v>
      </c>
      <c r="I33" s="5">
        <v>162</v>
      </c>
      <c r="J33" s="6">
        <f t="shared" si="9"/>
        <v>162</v>
      </c>
      <c r="K33" s="7"/>
      <c r="L33" s="22">
        <v>35000</v>
      </c>
      <c r="M33" s="9">
        <v>0</v>
      </c>
      <c r="N33" s="5">
        <v>149</v>
      </c>
      <c r="O33" s="6">
        <f t="shared" si="10"/>
        <v>149</v>
      </c>
      <c r="P33" s="7"/>
      <c r="Q33" s="22">
        <v>35000</v>
      </c>
      <c r="R33" s="9">
        <v>0</v>
      </c>
      <c r="S33" s="5">
        <v>162</v>
      </c>
      <c r="T33" s="6">
        <f t="shared" si="11"/>
        <v>162</v>
      </c>
      <c r="U33" s="7"/>
      <c r="V33" s="22">
        <v>35000</v>
      </c>
      <c r="W33" s="9">
        <v>0</v>
      </c>
      <c r="X33" s="5">
        <v>149</v>
      </c>
      <c r="Y33" s="6">
        <f t="shared" si="12"/>
        <v>149</v>
      </c>
      <c r="Z33" s="7"/>
    </row>
    <row r="34" spans="1:26" x14ac:dyDescent="0.25">
      <c r="B34" s="22">
        <v>50000</v>
      </c>
      <c r="C34" s="9">
        <v>0</v>
      </c>
      <c r="D34" s="5">
        <v>108</v>
      </c>
      <c r="E34" s="6">
        <f t="shared" si="13"/>
        <v>108</v>
      </c>
      <c r="F34" s="7"/>
      <c r="G34" s="22">
        <v>80000</v>
      </c>
      <c r="H34" s="9">
        <v>0</v>
      </c>
      <c r="I34" s="5">
        <v>284</v>
      </c>
      <c r="J34" s="6">
        <f t="shared" si="9"/>
        <v>284</v>
      </c>
      <c r="K34" s="7"/>
      <c r="L34" s="2"/>
      <c r="Z34" s="7"/>
    </row>
    <row r="35" spans="1:26" x14ac:dyDescent="0.25">
      <c r="B35" s="22">
        <v>100000</v>
      </c>
      <c r="C35" s="9">
        <v>0</v>
      </c>
      <c r="D35" s="5">
        <v>203</v>
      </c>
      <c r="E35" s="6">
        <f t="shared" si="13"/>
        <v>203</v>
      </c>
      <c r="F35" s="7"/>
      <c r="G35" s="2"/>
      <c r="H35" s="2"/>
      <c r="I35" s="2"/>
      <c r="J35" s="2"/>
      <c r="K35" s="7"/>
      <c r="L35" s="2"/>
      <c r="M35" s="2"/>
      <c r="N35" s="2"/>
      <c r="O35" s="2"/>
      <c r="P35" s="7"/>
      <c r="U35" s="7"/>
      <c r="Z35" s="7"/>
    </row>
    <row r="36" spans="1:26" x14ac:dyDescent="0.25">
      <c r="B36" s="7"/>
      <c r="C36" s="7"/>
      <c r="D36" s="7"/>
      <c r="E36" s="7"/>
      <c r="F36" s="7"/>
    </row>
    <row r="41" spans="1:26" x14ac:dyDescent="0.25">
      <c r="B41" s="2"/>
      <c r="C41" s="43" t="s">
        <v>38</v>
      </c>
      <c r="D41" s="44"/>
      <c r="E41" s="44"/>
      <c r="F41" s="53"/>
      <c r="G41" s="53"/>
      <c r="H41" s="53"/>
      <c r="I41" s="53"/>
      <c r="J41" s="53"/>
      <c r="K41" s="53"/>
      <c r="L41" s="53"/>
      <c r="M41" s="53"/>
      <c r="N41" s="54"/>
      <c r="Q41" s="2"/>
      <c r="R41" s="51" t="s">
        <v>43</v>
      </c>
      <c r="S41" s="51"/>
      <c r="T41" s="51"/>
    </row>
    <row r="42" spans="1:26" x14ac:dyDescent="0.25">
      <c r="B42" s="2"/>
      <c r="C42" s="46"/>
      <c r="D42" s="47"/>
      <c r="E42" s="47"/>
      <c r="F42" s="55"/>
      <c r="G42" s="55"/>
      <c r="H42" s="55"/>
      <c r="I42" s="55"/>
      <c r="J42" s="55"/>
      <c r="K42" s="55"/>
      <c r="L42" s="55"/>
      <c r="M42" s="55"/>
      <c r="N42" s="56"/>
      <c r="Q42" s="2"/>
      <c r="R42" s="51"/>
      <c r="S42" s="51"/>
      <c r="T42" s="51"/>
    </row>
    <row r="43" spans="1:26" x14ac:dyDescent="0.25">
      <c r="B43" s="2"/>
      <c r="C43" s="57" t="s">
        <v>6</v>
      </c>
      <c r="D43" s="57" t="s">
        <v>5</v>
      </c>
      <c r="E43" s="57" t="s">
        <v>39</v>
      </c>
      <c r="F43" s="57" t="s">
        <v>40</v>
      </c>
      <c r="G43" s="57" t="s">
        <v>6</v>
      </c>
      <c r="H43" s="57" t="s">
        <v>5</v>
      </c>
      <c r="I43" s="57" t="s">
        <v>39</v>
      </c>
      <c r="J43" s="57" t="s">
        <v>40</v>
      </c>
      <c r="K43" s="57" t="s">
        <v>6</v>
      </c>
      <c r="L43" s="57" t="s">
        <v>5</v>
      </c>
      <c r="M43" s="57" t="s">
        <v>39</v>
      </c>
      <c r="N43" s="57" t="s">
        <v>40</v>
      </c>
      <c r="Q43" s="2"/>
      <c r="R43" s="49" t="s">
        <v>0</v>
      </c>
      <c r="S43" s="24" t="s">
        <v>10</v>
      </c>
      <c r="T43" s="14" t="s">
        <v>7</v>
      </c>
    </row>
    <row r="44" spans="1:26" x14ac:dyDescent="0.25">
      <c r="B44" s="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Q44" s="2"/>
      <c r="R44" s="50"/>
      <c r="S44" s="25" t="s">
        <v>2</v>
      </c>
      <c r="T44" s="15" t="s">
        <v>2</v>
      </c>
    </row>
    <row r="45" spans="1:26" x14ac:dyDescent="0.25">
      <c r="B45" s="12" t="s">
        <v>12</v>
      </c>
      <c r="C45" s="49" t="s">
        <v>0</v>
      </c>
      <c r="D45" s="49" t="s">
        <v>0</v>
      </c>
      <c r="E45" s="49" t="s">
        <v>0</v>
      </c>
      <c r="F45" s="49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14" t="s">
        <v>7</v>
      </c>
      <c r="L45" s="14" t="s">
        <v>7</v>
      </c>
      <c r="M45" s="14" t="s">
        <v>7</v>
      </c>
      <c r="N45" s="14" t="s">
        <v>7</v>
      </c>
      <c r="Q45" s="2"/>
      <c r="R45" s="9">
        <v>0</v>
      </c>
      <c r="S45" s="5">
        <v>347</v>
      </c>
      <c r="T45" s="19">
        <f>S45-S45*R45</f>
        <v>347</v>
      </c>
      <c r="U45" s="7"/>
    </row>
    <row r="46" spans="1:26" x14ac:dyDescent="0.25">
      <c r="A46" s="35" t="s">
        <v>24</v>
      </c>
      <c r="B46" s="36" t="s">
        <v>25</v>
      </c>
      <c r="C46" s="50"/>
      <c r="D46" s="50"/>
      <c r="E46" s="50"/>
      <c r="F46" s="50"/>
      <c r="G46" s="25" t="s">
        <v>2</v>
      </c>
      <c r="H46" s="25" t="s">
        <v>2</v>
      </c>
      <c r="I46" s="25" t="s">
        <v>2</v>
      </c>
      <c r="J46" s="25" t="s">
        <v>2</v>
      </c>
      <c r="K46" s="15" t="s">
        <v>2</v>
      </c>
      <c r="L46" s="15" t="s">
        <v>2</v>
      </c>
      <c r="M46" s="15" t="s">
        <v>2</v>
      </c>
      <c r="N46" s="15" t="s">
        <v>2</v>
      </c>
      <c r="Q46" s="2"/>
      <c r="U46" s="7"/>
    </row>
    <row r="47" spans="1:26" x14ac:dyDescent="0.25">
      <c r="A47" s="22">
        <v>50</v>
      </c>
      <c r="B47" s="22" t="s">
        <v>26</v>
      </c>
      <c r="C47" s="17">
        <v>0</v>
      </c>
      <c r="D47" s="17">
        <v>0</v>
      </c>
      <c r="E47" s="17">
        <v>0</v>
      </c>
      <c r="F47" s="17">
        <v>0</v>
      </c>
      <c r="G47" s="5">
        <v>531</v>
      </c>
      <c r="H47" s="5">
        <v>662</v>
      </c>
      <c r="I47" s="5">
        <v>709</v>
      </c>
      <c r="J47" s="5">
        <v>792</v>
      </c>
      <c r="K47" s="19">
        <f>G47-G47*C47</f>
        <v>531</v>
      </c>
      <c r="L47" s="19">
        <f t="shared" ref="L47:N58" si="14">H47-H47*D47</f>
        <v>662</v>
      </c>
      <c r="M47" s="19">
        <f t="shared" si="14"/>
        <v>709</v>
      </c>
      <c r="N47" s="19">
        <f t="shared" si="14"/>
        <v>792</v>
      </c>
      <c r="O47" s="7"/>
      <c r="P47" s="7"/>
      <c r="Q47" s="7"/>
      <c r="R47" s="7"/>
      <c r="U47" s="7"/>
    </row>
    <row r="48" spans="1:26" x14ac:dyDescent="0.25">
      <c r="A48" s="22">
        <v>100</v>
      </c>
      <c r="B48" s="22" t="s">
        <v>27</v>
      </c>
      <c r="C48" s="17">
        <v>0</v>
      </c>
      <c r="D48" s="17">
        <v>0</v>
      </c>
      <c r="E48" s="17">
        <v>0</v>
      </c>
      <c r="F48" s="17">
        <v>0</v>
      </c>
      <c r="G48" s="5">
        <v>780</v>
      </c>
      <c r="H48" s="5">
        <v>968</v>
      </c>
      <c r="I48" s="5">
        <v>1051</v>
      </c>
      <c r="J48" s="5">
        <v>1173</v>
      </c>
      <c r="K48" s="19">
        <f t="shared" ref="K48:K58" si="15">G48-G48*C48</f>
        <v>780</v>
      </c>
      <c r="L48" s="19">
        <f t="shared" si="14"/>
        <v>968</v>
      </c>
      <c r="M48" s="19">
        <f t="shared" si="14"/>
        <v>1051</v>
      </c>
      <c r="N48" s="19">
        <f t="shared" si="14"/>
        <v>1173</v>
      </c>
      <c r="O48" s="7"/>
      <c r="P48" s="7"/>
      <c r="Q48" s="7"/>
      <c r="R48" s="7"/>
      <c r="U48" s="7"/>
    </row>
    <row r="49" spans="1:21" x14ac:dyDescent="0.25">
      <c r="A49" s="22">
        <v>150</v>
      </c>
      <c r="B49" s="22" t="s">
        <v>28</v>
      </c>
      <c r="C49" s="17">
        <v>0</v>
      </c>
      <c r="D49" s="17">
        <v>0</v>
      </c>
      <c r="E49" s="17">
        <v>0</v>
      </c>
      <c r="F49" s="17">
        <v>0</v>
      </c>
      <c r="G49" s="5">
        <v>962</v>
      </c>
      <c r="H49" s="5">
        <v>1223</v>
      </c>
      <c r="I49" s="5">
        <v>1355</v>
      </c>
      <c r="J49" s="5">
        <v>1502</v>
      </c>
      <c r="K49" s="19">
        <f t="shared" si="15"/>
        <v>962</v>
      </c>
      <c r="L49" s="19">
        <f t="shared" si="14"/>
        <v>1223</v>
      </c>
      <c r="M49" s="19">
        <f t="shared" si="14"/>
        <v>1355</v>
      </c>
      <c r="N49" s="19">
        <f t="shared" si="14"/>
        <v>1502</v>
      </c>
      <c r="O49" s="7"/>
      <c r="P49" s="7"/>
      <c r="Q49" s="7"/>
      <c r="R49" s="7"/>
      <c r="U49" s="7"/>
    </row>
    <row r="50" spans="1:21" x14ac:dyDescent="0.25">
      <c r="A50" s="22">
        <v>200</v>
      </c>
      <c r="B50" s="22" t="s">
        <v>29</v>
      </c>
      <c r="C50" s="17">
        <v>0</v>
      </c>
      <c r="D50" s="17">
        <v>0</v>
      </c>
      <c r="E50" s="17">
        <v>0</v>
      </c>
      <c r="F50" s="17">
        <v>0</v>
      </c>
      <c r="G50" s="5">
        <v>1179</v>
      </c>
      <c r="H50" s="5">
        <v>1519</v>
      </c>
      <c r="I50" s="5">
        <v>1712</v>
      </c>
      <c r="J50" s="5">
        <v>1896</v>
      </c>
      <c r="K50" s="19">
        <f t="shared" si="15"/>
        <v>1179</v>
      </c>
      <c r="L50" s="19">
        <f t="shared" si="14"/>
        <v>1519</v>
      </c>
      <c r="M50" s="19">
        <f t="shared" si="14"/>
        <v>1712</v>
      </c>
      <c r="N50" s="19">
        <f t="shared" si="14"/>
        <v>1896</v>
      </c>
      <c r="O50" s="7"/>
      <c r="P50" s="7"/>
      <c r="Q50" s="7"/>
      <c r="R50" s="7"/>
      <c r="U50" s="7"/>
    </row>
    <row r="51" spans="1:21" x14ac:dyDescent="0.25">
      <c r="A51" s="22">
        <v>300</v>
      </c>
      <c r="B51" s="22" t="s">
        <v>30</v>
      </c>
      <c r="C51" s="17">
        <v>0</v>
      </c>
      <c r="D51" s="17">
        <v>0</v>
      </c>
      <c r="E51" s="17">
        <v>0</v>
      </c>
      <c r="F51" s="17">
        <v>0</v>
      </c>
      <c r="G51" s="5">
        <v>1497</v>
      </c>
      <c r="H51" s="5">
        <v>1904</v>
      </c>
      <c r="I51" s="5">
        <v>2140</v>
      </c>
      <c r="J51" s="5">
        <v>2354</v>
      </c>
      <c r="K51" s="19">
        <f t="shared" si="15"/>
        <v>1497</v>
      </c>
      <c r="L51" s="19">
        <f t="shared" si="14"/>
        <v>1904</v>
      </c>
      <c r="M51" s="19">
        <f t="shared" si="14"/>
        <v>2140</v>
      </c>
      <c r="N51" s="19">
        <f t="shared" si="14"/>
        <v>2354</v>
      </c>
      <c r="O51" s="7"/>
      <c r="P51" s="7"/>
      <c r="Q51" s="7"/>
      <c r="R51" s="7"/>
    </row>
    <row r="52" spans="1:21" x14ac:dyDescent="0.25">
      <c r="A52" s="22">
        <v>400</v>
      </c>
      <c r="B52" s="22" t="s">
        <v>31</v>
      </c>
      <c r="C52" s="17">
        <v>0</v>
      </c>
      <c r="D52" s="17">
        <v>0</v>
      </c>
      <c r="E52" s="17">
        <v>0</v>
      </c>
      <c r="F52" s="17">
        <v>0</v>
      </c>
      <c r="G52" s="5">
        <v>1814</v>
      </c>
      <c r="H52" s="5">
        <v>2288</v>
      </c>
      <c r="I52" s="5">
        <v>2573</v>
      </c>
      <c r="J52" s="5">
        <v>2812</v>
      </c>
      <c r="K52" s="19">
        <f t="shared" si="15"/>
        <v>1814</v>
      </c>
      <c r="L52" s="19">
        <f t="shared" si="14"/>
        <v>2288</v>
      </c>
      <c r="M52" s="19">
        <f t="shared" si="14"/>
        <v>2573</v>
      </c>
      <c r="N52" s="19">
        <f t="shared" si="14"/>
        <v>2812</v>
      </c>
      <c r="O52" s="7"/>
      <c r="P52" s="7"/>
      <c r="Q52" s="7"/>
      <c r="R52" s="7"/>
    </row>
    <row r="53" spans="1:21" x14ac:dyDescent="0.25">
      <c r="A53" s="22">
        <v>500</v>
      </c>
      <c r="B53" s="22" t="s">
        <v>32</v>
      </c>
      <c r="C53" s="17">
        <v>0</v>
      </c>
      <c r="D53" s="17">
        <v>0</v>
      </c>
      <c r="E53" s="17">
        <v>0</v>
      </c>
      <c r="F53" s="17">
        <v>0</v>
      </c>
      <c r="G53" s="5">
        <v>2405</v>
      </c>
      <c r="H53" s="5">
        <v>2994</v>
      </c>
      <c r="I53" s="5">
        <v>3384</v>
      </c>
      <c r="J53" s="5">
        <v>3687</v>
      </c>
      <c r="K53" s="19">
        <f t="shared" si="15"/>
        <v>2405</v>
      </c>
      <c r="L53" s="19">
        <f t="shared" si="14"/>
        <v>2994</v>
      </c>
      <c r="M53" s="19">
        <f t="shared" si="14"/>
        <v>3384</v>
      </c>
      <c r="N53" s="19">
        <f t="shared" si="14"/>
        <v>3687</v>
      </c>
      <c r="O53" s="7"/>
      <c r="P53" s="7"/>
      <c r="Q53" s="7"/>
      <c r="R53" s="7"/>
    </row>
    <row r="54" spans="1:21" x14ac:dyDescent="0.25">
      <c r="A54" s="22">
        <v>700</v>
      </c>
      <c r="B54" s="22" t="s">
        <v>33</v>
      </c>
      <c r="C54" s="17">
        <v>0</v>
      </c>
      <c r="D54" s="17">
        <v>0</v>
      </c>
      <c r="E54" s="17">
        <v>0</v>
      </c>
      <c r="F54" s="17">
        <v>0</v>
      </c>
      <c r="G54" s="5">
        <v>2741</v>
      </c>
      <c r="H54" s="5">
        <v>3467</v>
      </c>
      <c r="I54" s="5">
        <v>3981</v>
      </c>
      <c r="J54" s="5">
        <v>4375</v>
      </c>
      <c r="K54" s="19">
        <f t="shared" si="15"/>
        <v>2741</v>
      </c>
      <c r="L54" s="19">
        <f t="shared" si="14"/>
        <v>3467</v>
      </c>
      <c r="M54" s="19">
        <f t="shared" si="14"/>
        <v>3981</v>
      </c>
      <c r="N54" s="19">
        <f t="shared" si="14"/>
        <v>4375</v>
      </c>
      <c r="O54" s="7"/>
      <c r="P54" s="7"/>
      <c r="Q54" s="7"/>
      <c r="R54" s="7"/>
    </row>
    <row r="55" spans="1:21" x14ac:dyDescent="0.25">
      <c r="A55" s="22">
        <v>1000</v>
      </c>
      <c r="B55" s="22" t="s">
        <v>34</v>
      </c>
      <c r="C55" s="17">
        <v>0</v>
      </c>
      <c r="D55" s="17">
        <v>0</v>
      </c>
      <c r="E55" s="17">
        <v>0</v>
      </c>
      <c r="F55" s="17">
        <v>0</v>
      </c>
      <c r="G55" s="5">
        <v>3275</v>
      </c>
      <c r="H55" s="5">
        <v>4190</v>
      </c>
      <c r="I55" s="5">
        <v>4880</v>
      </c>
      <c r="J55" s="5">
        <v>5445</v>
      </c>
      <c r="K55" s="19">
        <f t="shared" si="15"/>
        <v>3275</v>
      </c>
      <c r="L55" s="19">
        <f t="shared" si="14"/>
        <v>4190</v>
      </c>
      <c r="M55" s="19">
        <f t="shared" si="14"/>
        <v>4880</v>
      </c>
      <c r="N55" s="19">
        <f t="shared" si="14"/>
        <v>5445</v>
      </c>
      <c r="O55" s="7"/>
      <c r="P55" s="7"/>
      <c r="Q55" s="7"/>
      <c r="R55" s="7"/>
    </row>
    <row r="56" spans="1:21" x14ac:dyDescent="0.25">
      <c r="A56" s="22">
        <v>1500</v>
      </c>
      <c r="B56" s="22" t="s">
        <v>35</v>
      </c>
      <c r="C56" s="17">
        <v>0</v>
      </c>
      <c r="D56" s="17">
        <v>0</v>
      </c>
      <c r="E56" s="17">
        <v>0</v>
      </c>
      <c r="F56" s="17">
        <v>0</v>
      </c>
      <c r="G56" s="5">
        <v>4097</v>
      </c>
      <c r="H56" s="5">
        <v>5396</v>
      </c>
      <c r="I56" s="5">
        <v>6365</v>
      </c>
      <c r="J56" s="5">
        <v>7126</v>
      </c>
      <c r="K56" s="19">
        <f t="shared" si="15"/>
        <v>4097</v>
      </c>
      <c r="L56" s="19">
        <f t="shared" si="14"/>
        <v>5396</v>
      </c>
      <c r="M56" s="19">
        <f t="shared" si="14"/>
        <v>6365</v>
      </c>
      <c r="N56" s="19">
        <f t="shared" si="14"/>
        <v>7126</v>
      </c>
      <c r="O56" s="7"/>
      <c r="P56" s="7"/>
      <c r="Q56" s="7"/>
      <c r="R56" s="7"/>
    </row>
    <row r="57" spans="1:21" x14ac:dyDescent="0.25">
      <c r="A57" s="22">
        <v>2000</v>
      </c>
      <c r="B57" s="22" t="s">
        <v>36</v>
      </c>
      <c r="C57" s="17">
        <v>0</v>
      </c>
      <c r="D57" s="17">
        <v>0</v>
      </c>
      <c r="E57" s="17">
        <v>0</v>
      </c>
      <c r="F57" s="17">
        <v>0</v>
      </c>
      <c r="G57" s="5">
        <v>4849</v>
      </c>
      <c r="H57" s="5">
        <v>6714</v>
      </c>
      <c r="I57" s="5">
        <v>7892</v>
      </c>
      <c r="J57" s="5">
        <v>8809</v>
      </c>
      <c r="K57" s="19">
        <f t="shared" si="15"/>
        <v>4849</v>
      </c>
      <c r="L57" s="19">
        <f t="shared" si="14"/>
        <v>6714</v>
      </c>
      <c r="M57" s="19">
        <f t="shared" si="14"/>
        <v>7892</v>
      </c>
      <c r="N57" s="19">
        <f t="shared" si="14"/>
        <v>8809</v>
      </c>
      <c r="O57" s="7"/>
      <c r="P57" s="7"/>
      <c r="Q57" s="7"/>
      <c r="R57" s="7"/>
    </row>
    <row r="58" spans="1:21" x14ac:dyDescent="0.25">
      <c r="A58" s="22">
        <v>3000</v>
      </c>
      <c r="B58" s="22" t="s">
        <v>37</v>
      </c>
      <c r="C58" s="17">
        <v>0</v>
      </c>
      <c r="D58" s="17">
        <v>0</v>
      </c>
      <c r="E58" s="17">
        <v>0</v>
      </c>
      <c r="F58" s="17">
        <v>0</v>
      </c>
      <c r="G58" s="5">
        <v>6359</v>
      </c>
      <c r="H58" s="5">
        <v>9177</v>
      </c>
      <c r="I58" s="5">
        <v>10863</v>
      </c>
      <c r="J58" s="5">
        <v>12160</v>
      </c>
      <c r="K58" s="19">
        <f t="shared" si="15"/>
        <v>6359</v>
      </c>
      <c r="L58" s="19">
        <f t="shared" si="14"/>
        <v>9177</v>
      </c>
      <c r="M58" s="19">
        <f t="shared" si="14"/>
        <v>10863</v>
      </c>
      <c r="N58" s="19">
        <f t="shared" si="14"/>
        <v>12160</v>
      </c>
      <c r="O58" s="7"/>
      <c r="P58" s="7"/>
      <c r="Q58" s="7"/>
      <c r="R58" s="7"/>
    </row>
    <row r="60" spans="1:21" x14ac:dyDescent="0.25">
      <c r="A60" s="28" t="s">
        <v>48</v>
      </c>
    </row>
  </sheetData>
  <sheetProtection algorithmName="SHA-512" hashValue="DJ8kNCoXW3KBeXy+w6T+sIqpGhc/mrM3QLAIFw2o/U4fsPVCVYHEUEge80uhXXOgMMZ+w4d0ZcgNm9kego4TDQ==" saltValue="x/QIGxYhktxq/7UxCwTS5w==" spinCount="100000" sheet="1" formatCells="0" formatColumns="0" formatRows="0" insertColumns="0" insertRows="0" insertHyperlinks="0" deleteColumns="0" deleteRows="0" sort="0" autoFilter="0" pivotTables="0"/>
  <mergeCells count="61">
    <mergeCell ref="AA17:AA18"/>
    <mergeCell ref="AD17:AD18"/>
    <mergeCell ref="C45:C46"/>
    <mergeCell ref="D45:D46"/>
    <mergeCell ref="E45:E46"/>
    <mergeCell ref="F45:F46"/>
    <mergeCell ref="H28:H29"/>
    <mergeCell ref="M28:M29"/>
    <mergeCell ref="C17:C18"/>
    <mergeCell ref="F17:F18"/>
    <mergeCell ref="K17:K18"/>
    <mergeCell ref="M26:O27"/>
    <mergeCell ref="C28:C29"/>
    <mergeCell ref="N17:N18"/>
    <mergeCell ref="C26:E27"/>
    <mergeCell ref="H26:J27"/>
    <mergeCell ref="W2:Y3"/>
    <mergeCell ref="W4:W5"/>
    <mergeCell ref="C41:N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R2:T3"/>
    <mergeCell ref="C4:C5"/>
    <mergeCell ref="H4:H5"/>
    <mergeCell ref="R4:R5"/>
    <mergeCell ref="M2:O3"/>
    <mergeCell ref="M4:M5"/>
    <mergeCell ref="C2:E3"/>
    <mergeCell ref="H2:J3"/>
    <mergeCell ref="C13:H14"/>
    <mergeCell ref="K13:P14"/>
    <mergeCell ref="C15:E16"/>
    <mergeCell ref="F15:H16"/>
    <mergeCell ref="K15:M16"/>
    <mergeCell ref="N15:P16"/>
    <mergeCell ref="AB2:AD3"/>
    <mergeCell ref="AB4:AB5"/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  <mergeCell ref="AA13:AF14"/>
    <mergeCell ref="AA15:AC16"/>
    <mergeCell ref="AD15:AF16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0"/>
  <sheetViews>
    <sheetView workbookViewId="0">
      <selection activeCell="A5" sqref="A5"/>
    </sheetView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8.28515625" style="28" customWidth="1"/>
    <col min="4" max="5" width="10.28515625" style="28" bestFit="1" customWidth="1"/>
    <col min="6" max="6" width="9.140625" style="28"/>
    <col min="7" max="7" width="9.5703125" style="28" bestFit="1" customWidth="1"/>
    <col min="8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16384" width="9.140625" style="28"/>
  </cols>
  <sheetData>
    <row r="1" spans="1:32" x14ac:dyDescent="0.25">
      <c r="A1" s="4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2" x14ac:dyDescent="0.25">
      <c r="A2" s="2"/>
      <c r="B2" s="1"/>
      <c r="C2" s="43" t="s">
        <v>3</v>
      </c>
      <c r="D2" s="44"/>
      <c r="E2" s="45"/>
      <c r="F2" s="1"/>
      <c r="G2" s="1"/>
      <c r="H2" s="43" t="s">
        <v>4</v>
      </c>
      <c r="I2" s="44"/>
      <c r="J2" s="45"/>
      <c r="K2" s="2"/>
      <c r="L2" s="1"/>
      <c r="M2" s="43" t="s">
        <v>19</v>
      </c>
      <c r="N2" s="44"/>
      <c r="O2" s="45"/>
      <c r="P2" s="2"/>
      <c r="Q2" s="1"/>
      <c r="R2" s="43" t="s">
        <v>16</v>
      </c>
      <c r="S2" s="44"/>
      <c r="T2" s="45"/>
      <c r="V2" s="1"/>
      <c r="W2" s="43" t="s">
        <v>45</v>
      </c>
      <c r="X2" s="44"/>
      <c r="Y2" s="45"/>
      <c r="AA2" s="1"/>
      <c r="AB2" s="43" t="s">
        <v>47</v>
      </c>
      <c r="AC2" s="44"/>
      <c r="AD2" s="45"/>
    </row>
    <row r="3" spans="1:32" x14ac:dyDescent="0.25">
      <c r="A3" s="2"/>
      <c r="B3" s="1"/>
      <c r="C3" s="46"/>
      <c r="D3" s="47"/>
      <c r="E3" s="48"/>
      <c r="F3" s="1"/>
      <c r="G3" s="1"/>
      <c r="H3" s="46"/>
      <c r="I3" s="47"/>
      <c r="J3" s="48"/>
      <c r="K3" s="2"/>
      <c r="L3" s="1"/>
      <c r="M3" s="46"/>
      <c r="N3" s="47"/>
      <c r="O3" s="48"/>
      <c r="P3" s="2"/>
      <c r="Q3" s="1"/>
      <c r="R3" s="46"/>
      <c r="S3" s="47"/>
      <c r="T3" s="48"/>
      <c r="V3" s="1"/>
      <c r="W3" s="46"/>
      <c r="X3" s="47"/>
      <c r="Y3" s="48"/>
      <c r="AA3" s="1"/>
      <c r="AB3" s="46"/>
      <c r="AC3" s="47"/>
      <c r="AD3" s="48"/>
    </row>
    <row r="4" spans="1:32" x14ac:dyDescent="0.25">
      <c r="A4" s="2"/>
      <c r="B4" s="24" t="s">
        <v>1</v>
      </c>
      <c r="C4" s="60" t="s">
        <v>0</v>
      </c>
      <c r="D4" s="24" t="s">
        <v>8</v>
      </c>
      <c r="E4" s="26" t="s">
        <v>7</v>
      </c>
      <c r="F4" s="1"/>
      <c r="G4" s="24" t="s">
        <v>1</v>
      </c>
      <c r="H4" s="60" t="s">
        <v>0</v>
      </c>
      <c r="I4" s="24" t="s">
        <v>8</v>
      </c>
      <c r="J4" s="26" t="s">
        <v>7</v>
      </c>
      <c r="K4" s="2"/>
      <c r="L4" s="24" t="s">
        <v>1</v>
      </c>
      <c r="M4" s="60" t="s">
        <v>0</v>
      </c>
      <c r="N4" s="24" t="s">
        <v>8</v>
      </c>
      <c r="O4" s="29" t="s">
        <v>7</v>
      </c>
      <c r="P4" s="2"/>
      <c r="Q4" s="24" t="s">
        <v>1</v>
      </c>
      <c r="R4" s="60" t="s">
        <v>0</v>
      </c>
      <c r="S4" s="24" t="s">
        <v>8</v>
      </c>
      <c r="T4" s="26" t="s">
        <v>7</v>
      </c>
      <c r="V4" s="24" t="s">
        <v>1</v>
      </c>
      <c r="W4" s="60" t="s">
        <v>0</v>
      </c>
      <c r="X4" s="24" t="s">
        <v>8</v>
      </c>
      <c r="Y4" s="37" t="s">
        <v>7</v>
      </c>
      <c r="AA4" s="24" t="s">
        <v>1</v>
      </c>
      <c r="AB4" s="60" t="s">
        <v>0</v>
      </c>
      <c r="AC4" s="24" t="s">
        <v>8</v>
      </c>
      <c r="AD4" s="40" t="s">
        <v>7</v>
      </c>
    </row>
    <row r="5" spans="1:32" x14ac:dyDescent="0.25">
      <c r="A5" s="2"/>
      <c r="B5" s="25" t="s">
        <v>17</v>
      </c>
      <c r="C5" s="61"/>
      <c r="D5" s="25" t="s">
        <v>2</v>
      </c>
      <c r="E5" s="27" t="s">
        <v>2</v>
      </c>
      <c r="F5" s="1"/>
      <c r="G5" s="25" t="s">
        <v>17</v>
      </c>
      <c r="H5" s="61"/>
      <c r="I5" s="25" t="s">
        <v>2</v>
      </c>
      <c r="J5" s="27" t="s">
        <v>2</v>
      </c>
      <c r="K5" s="2"/>
      <c r="L5" s="25" t="s">
        <v>17</v>
      </c>
      <c r="M5" s="61"/>
      <c r="N5" s="25" t="s">
        <v>2</v>
      </c>
      <c r="O5" s="30" t="s">
        <v>2</v>
      </c>
      <c r="P5" s="2"/>
      <c r="Q5" s="25" t="s">
        <v>17</v>
      </c>
      <c r="R5" s="61"/>
      <c r="S5" s="25" t="s">
        <v>2</v>
      </c>
      <c r="T5" s="27" t="s">
        <v>2</v>
      </c>
      <c r="V5" s="25" t="s">
        <v>17</v>
      </c>
      <c r="W5" s="61"/>
      <c r="X5" s="25" t="s">
        <v>2</v>
      </c>
      <c r="Y5" s="38" t="s">
        <v>2</v>
      </c>
      <c r="AA5" s="25" t="s">
        <v>17</v>
      </c>
      <c r="AB5" s="61"/>
      <c r="AC5" s="25" t="s">
        <v>2</v>
      </c>
      <c r="AD5" s="41" t="s">
        <v>2</v>
      </c>
    </row>
    <row r="6" spans="1:32" x14ac:dyDescent="0.25">
      <c r="A6" s="2"/>
      <c r="B6" s="4">
        <v>2</v>
      </c>
      <c r="C6" s="11">
        <f t="shared" ref="C6:C11" si="0">1-E6/D6</f>
        <v>0</v>
      </c>
      <c r="D6" s="5">
        <f>'Ceny podle slev'!D6</f>
        <v>124</v>
      </c>
      <c r="E6" s="10">
        <v>124</v>
      </c>
      <c r="F6" s="7"/>
      <c r="G6" s="4">
        <v>2</v>
      </c>
      <c r="H6" s="11">
        <f t="shared" ref="H6:H11" si="1">1-J6/I6</f>
        <v>0</v>
      </c>
      <c r="I6" s="5">
        <f>'Ceny podle slev'!I6</f>
        <v>173</v>
      </c>
      <c r="J6" s="10">
        <v>173</v>
      </c>
      <c r="K6" s="2"/>
      <c r="L6" s="4">
        <v>2</v>
      </c>
      <c r="M6" s="11">
        <f t="shared" ref="M6:M10" si="2">1-O6/N6</f>
        <v>0</v>
      </c>
      <c r="N6" s="5">
        <f>'Ceny podle slev'!N6</f>
        <v>63</v>
      </c>
      <c r="O6" s="10">
        <v>63</v>
      </c>
      <c r="P6" s="2"/>
      <c r="Q6" s="4">
        <v>2</v>
      </c>
      <c r="R6" s="11">
        <f t="shared" ref="R6:R11" si="3">1-T6/S6</f>
        <v>0</v>
      </c>
      <c r="S6" s="5">
        <f>'Ceny podle slev'!S6</f>
        <v>314</v>
      </c>
      <c r="T6" s="10">
        <v>314</v>
      </c>
      <c r="V6" s="4">
        <v>2</v>
      </c>
      <c r="W6" s="11">
        <f t="shared" ref="W6:W11" si="4">1-Y6/X6</f>
        <v>0</v>
      </c>
      <c r="X6" s="5">
        <f>'Ceny podle slev'!X6</f>
        <v>124</v>
      </c>
      <c r="Y6" s="10">
        <v>124</v>
      </c>
      <c r="AA6" s="4">
        <v>2</v>
      </c>
      <c r="AB6" s="11">
        <f t="shared" ref="AB6:AB11" si="5">1-AD6/AC6</f>
        <v>0</v>
      </c>
      <c r="AC6" s="5">
        <f>'Ceny podle slev'!AC6</f>
        <v>202</v>
      </c>
      <c r="AD6" s="10">
        <v>202</v>
      </c>
    </row>
    <row r="7" spans="1:32" x14ac:dyDescent="0.25">
      <c r="A7" s="2"/>
      <c r="B7" s="4">
        <v>5</v>
      </c>
      <c r="C7" s="11">
        <f t="shared" si="0"/>
        <v>0</v>
      </c>
      <c r="D7" s="5">
        <f>'Ceny podle slev'!D7</f>
        <v>145</v>
      </c>
      <c r="E7" s="10">
        <v>145</v>
      </c>
      <c r="F7" s="7"/>
      <c r="G7" s="4">
        <v>5</v>
      </c>
      <c r="H7" s="11">
        <f t="shared" si="1"/>
        <v>0</v>
      </c>
      <c r="I7" s="5">
        <f>'Ceny podle slev'!I7</f>
        <v>204</v>
      </c>
      <c r="J7" s="10">
        <v>204</v>
      </c>
      <c r="K7" s="2"/>
      <c r="L7" s="4">
        <v>5</v>
      </c>
      <c r="M7" s="11">
        <f t="shared" si="2"/>
        <v>0</v>
      </c>
      <c r="N7" s="5">
        <f>'Ceny podle slev'!N7</f>
        <v>65</v>
      </c>
      <c r="O7" s="10">
        <v>65</v>
      </c>
      <c r="P7" s="2"/>
      <c r="Q7" s="4">
        <v>5</v>
      </c>
      <c r="R7" s="11">
        <f t="shared" si="3"/>
        <v>0</v>
      </c>
      <c r="S7" s="5">
        <f>'Ceny podle slev'!S7</f>
        <v>421</v>
      </c>
      <c r="T7" s="10">
        <v>421</v>
      </c>
      <c r="V7" s="4">
        <v>5</v>
      </c>
      <c r="W7" s="11">
        <f t="shared" si="4"/>
        <v>0</v>
      </c>
      <c r="X7" s="5">
        <f>'Ceny podle slev'!X7</f>
        <v>145</v>
      </c>
      <c r="Y7" s="10">
        <v>145</v>
      </c>
      <c r="AA7" s="4">
        <v>5</v>
      </c>
      <c r="AB7" s="11">
        <f t="shared" si="5"/>
        <v>0</v>
      </c>
      <c r="AC7" s="5">
        <f>'Ceny podle slev'!AC7</f>
        <v>218</v>
      </c>
      <c r="AD7" s="10">
        <v>218</v>
      </c>
    </row>
    <row r="8" spans="1:32" x14ac:dyDescent="0.25">
      <c r="A8" s="2"/>
      <c r="B8" s="4">
        <v>10</v>
      </c>
      <c r="C8" s="11">
        <f t="shared" si="0"/>
        <v>0</v>
      </c>
      <c r="D8" s="5">
        <f>'Ceny podle slev'!D8</f>
        <v>202</v>
      </c>
      <c r="E8" s="10">
        <v>202</v>
      </c>
      <c r="F8" s="7"/>
      <c r="G8" s="4">
        <v>10</v>
      </c>
      <c r="H8" s="11">
        <f t="shared" si="1"/>
        <v>0</v>
      </c>
      <c r="I8" s="5">
        <f>'Ceny podle slev'!I8</f>
        <v>255</v>
      </c>
      <c r="J8" s="10">
        <v>255</v>
      </c>
      <c r="K8" s="2"/>
      <c r="L8" s="4">
        <v>10</v>
      </c>
      <c r="M8" s="11">
        <f t="shared" si="2"/>
        <v>0</v>
      </c>
      <c r="N8" s="5">
        <f>'Ceny podle slev'!N8</f>
        <v>129</v>
      </c>
      <c r="O8" s="10">
        <v>129</v>
      </c>
      <c r="P8" s="2"/>
      <c r="Q8" s="4">
        <v>10</v>
      </c>
      <c r="R8" s="11">
        <f t="shared" si="3"/>
        <v>0</v>
      </c>
      <c r="S8" s="5">
        <f>'Ceny podle slev'!S8</f>
        <v>535</v>
      </c>
      <c r="T8" s="10">
        <v>535</v>
      </c>
      <c r="V8" s="4">
        <v>10</v>
      </c>
      <c r="W8" s="11">
        <f t="shared" si="4"/>
        <v>0</v>
      </c>
      <c r="X8" s="5">
        <f>'Ceny podle slev'!X8</f>
        <v>202</v>
      </c>
      <c r="Y8" s="10">
        <v>202</v>
      </c>
      <c r="AA8" s="4">
        <v>10</v>
      </c>
      <c r="AB8" s="11">
        <f t="shared" si="5"/>
        <v>0</v>
      </c>
      <c r="AC8" s="5">
        <f>'Ceny podle slev'!AC8</f>
        <v>265</v>
      </c>
      <c r="AD8" s="10">
        <v>265</v>
      </c>
    </row>
    <row r="9" spans="1:32" x14ac:dyDescent="0.25">
      <c r="A9" s="2"/>
      <c r="B9" s="4">
        <v>20</v>
      </c>
      <c r="C9" s="11">
        <f t="shared" si="0"/>
        <v>0</v>
      </c>
      <c r="D9" s="5">
        <f>'Ceny podle slev'!D9</f>
        <v>245</v>
      </c>
      <c r="E9" s="10">
        <v>245</v>
      </c>
      <c r="F9" s="7"/>
      <c r="G9" s="4">
        <v>20</v>
      </c>
      <c r="H9" s="11">
        <f t="shared" si="1"/>
        <v>0</v>
      </c>
      <c r="I9" s="5">
        <f>'Ceny podle slev'!I9</f>
        <v>318</v>
      </c>
      <c r="J9" s="10">
        <v>318</v>
      </c>
      <c r="K9" s="2"/>
      <c r="L9" s="4">
        <v>20</v>
      </c>
      <c r="M9" s="11">
        <f t="shared" si="2"/>
        <v>0</v>
      </c>
      <c r="N9" s="5">
        <f>'Ceny podle slev'!N9</f>
        <v>280</v>
      </c>
      <c r="O9" s="10">
        <v>280</v>
      </c>
      <c r="P9" s="2"/>
      <c r="Q9" s="4">
        <v>20</v>
      </c>
      <c r="R9" s="11">
        <f t="shared" si="3"/>
        <v>0</v>
      </c>
      <c r="S9" s="5">
        <f>'Ceny podle slev'!S9</f>
        <v>656</v>
      </c>
      <c r="T9" s="10">
        <v>656</v>
      </c>
      <c r="V9" s="4">
        <v>20</v>
      </c>
      <c r="W9" s="11">
        <f t="shared" si="4"/>
        <v>0</v>
      </c>
      <c r="X9" s="5">
        <f>'Ceny podle slev'!X9</f>
        <v>245</v>
      </c>
      <c r="Y9" s="10">
        <v>245</v>
      </c>
      <c r="AA9" s="4">
        <v>20</v>
      </c>
      <c r="AB9" s="11">
        <f t="shared" si="5"/>
        <v>0</v>
      </c>
      <c r="AC9" s="5">
        <f>'Ceny podle slev'!AC9</f>
        <v>355</v>
      </c>
      <c r="AD9" s="10">
        <v>355</v>
      </c>
    </row>
    <row r="10" spans="1:32" x14ac:dyDescent="0.25">
      <c r="A10" s="2"/>
      <c r="B10" s="4" t="s">
        <v>18</v>
      </c>
      <c r="C10" s="11">
        <f t="shared" si="0"/>
        <v>0</v>
      </c>
      <c r="D10" s="5">
        <f>'Ceny podle slev'!D10</f>
        <v>315</v>
      </c>
      <c r="E10" s="10">
        <v>315</v>
      </c>
      <c r="F10" s="7"/>
      <c r="G10" s="4" t="s">
        <v>18</v>
      </c>
      <c r="H10" s="11">
        <f t="shared" si="1"/>
        <v>0</v>
      </c>
      <c r="I10" s="5">
        <f>'Ceny podle slev'!I10</f>
        <v>420</v>
      </c>
      <c r="J10" s="10">
        <v>420</v>
      </c>
      <c r="K10" s="2"/>
      <c r="L10" s="4" t="s">
        <v>18</v>
      </c>
      <c r="M10" s="11">
        <f t="shared" si="2"/>
        <v>0</v>
      </c>
      <c r="N10" s="5">
        <f>'Ceny podle slev'!N10</f>
        <v>373</v>
      </c>
      <c r="O10" s="10">
        <v>373</v>
      </c>
      <c r="P10" s="2"/>
      <c r="Q10" s="4" t="s">
        <v>18</v>
      </c>
      <c r="R10" s="11">
        <f t="shared" si="3"/>
        <v>0</v>
      </c>
      <c r="S10" s="5">
        <f>'Ceny podle slev'!S10</f>
        <v>806</v>
      </c>
      <c r="T10" s="10">
        <v>806</v>
      </c>
      <c r="V10" s="4" t="s">
        <v>18</v>
      </c>
      <c r="W10" s="11">
        <f t="shared" si="4"/>
        <v>0</v>
      </c>
      <c r="X10" s="5">
        <f>'Ceny podle slev'!X10</f>
        <v>315</v>
      </c>
      <c r="Y10" s="10">
        <v>315</v>
      </c>
      <c r="AA10" s="4" t="s">
        <v>18</v>
      </c>
      <c r="AB10" s="11">
        <f t="shared" si="5"/>
        <v>0</v>
      </c>
      <c r="AC10" s="5">
        <f>'Ceny podle slev'!AC10</f>
        <v>434</v>
      </c>
      <c r="AD10" s="10">
        <v>434</v>
      </c>
    </row>
    <row r="11" spans="1:32" x14ac:dyDescent="0.25">
      <c r="A11" s="2"/>
      <c r="B11" s="4">
        <v>50</v>
      </c>
      <c r="C11" s="11">
        <f t="shared" si="0"/>
        <v>0</v>
      </c>
      <c r="D11" s="5">
        <f>'Ceny podle slev'!D11</f>
        <v>731</v>
      </c>
      <c r="E11" s="10">
        <v>731</v>
      </c>
      <c r="F11" s="7"/>
      <c r="G11" s="4">
        <v>50</v>
      </c>
      <c r="H11" s="11">
        <f t="shared" si="1"/>
        <v>0</v>
      </c>
      <c r="I11" s="5">
        <f>'Ceny podle slev'!I11</f>
        <v>941</v>
      </c>
      <c r="J11" s="10">
        <v>941</v>
      </c>
      <c r="K11" s="2"/>
      <c r="L11" s="2"/>
      <c r="M11" s="2"/>
      <c r="N11" s="2"/>
      <c r="O11" s="2"/>
      <c r="P11" s="2"/>
      <c r="Q11" s="4">
        <v>50</v>
      </c>
      <c r="R11" s="11">
        <f t="shared" si="3"/>
        <v>3.6725325172149992E-2</v>
      </c>
      <c r="S11" s="5">
        <f>'Ceny podle slev'!S11</f>
        <v>1307</v>
      </c>
      <c r="T11" s="10">
        <v>1259</v>
      </c>
      <c r="V11" s="4">
        <v>50</v>
      </c>
      <c r="W11" s="11">
        <f t="shared" si="4"/>
        <v>0</v>
      </c>
      <c r="X11" s="5">
        <f>'Ceny podle slev'!X11</f>
        <v>731</v>
      </c>
      <c r="Y11" s="10">
        <v>731</v>
      </c>
      <c r="AA11" s="4">
        <v>50</v>
      </c>
      <c r="AB11" s="11">
        <f t="shared" si="5"/>
        <v>0</v>
      </c>
      <c r="AC11" s="5">
        <f>'Ceny podle slev'!AC11</f>
        <v>1020</v>
      </c>
      <c r="AD11" s="10">
        <v>1020</v>
      </c>
    </row>
    <row r="12" spans="1:32" x14ac:dyDescent="0.25">
      <c r="A12" s="2"/>
      <c r="B12" s="1"/>
      <c r="C12" s="1"/>
      <c r="D12" s="7"/>
      <c r="E12" s="8"/>
      <c r="F12" s="7"/>
      <c r="G12" s="8"/>
      <c r="H12" s="7"/>
      <c r="I12" s="8"/>
      <c r="J12" s="7"/>
      <c r="K12" s="8"/>
      <c r="L12" s="7"/>
      <c r="M12" s="7"/>
      <c r="N12" s="8"/>
      <c r="O12" s="2"/>
      <c r="P12" s="2"/>
    </row>
    <row r="13" spans="1:32" x14ac:dyDescent="0.25">
      <c r="A13" s="2"/>
      <c r="B13" s="2"/>
      <c r="C13" s="51" t="s">
        <v>9</v>
      </c>
      <c r="D13" s="51"/>
      <c r="E13" s="51"/>
      <c r="F13" s="51"/>
      <c r="G13" s="51"/>
      <c r="H13" s="51"/>
      <c r="I13" s="2"/>
      <c r="J13" s="2"/>
      <c r="K13" s="51" t="s">
        <v>44</v>
      </c>
      <c r="L13" s="51"/>
      <c r="M13" s="51"/>
      <c r="N13" s="51"/>
      <c r="O13" s="51"/>
      <c r="P13" s="51"/>
      <c r="R13" s="2"/>
      <c r="S13" s="51" t="s">
        <v>20</v>
      </c>
      <c r="T13" s="51"/>
      <c r="U13" s="51"/>
      <c r="V13" s="51"/>
      <c r="W13" s="51"/>
      <c r="X13" s="51"/>
      <c r="Z13" s="2"/>
      <c r="AA13" s="51" t="s">
        <v>46</v>
      </c>
      <c r="AB13" s="51"/>
      <c r="AC13" s="51"/>
      <c r="AD13" s="51"/>
      <c r="AE13" s="51"/>
      <c r="AF13" s="51"/>
    </row>
    <row r="14" spans="1:32" x14ac:dyDescent="0.25">
      <c r="A14" s="2"/>
      <c r="B14" s="2"/>
      <c r="C14" s="51"/>
      <c r="D14" s="51"/>
      <c r="E14" s="51"/>
      <c r="F14" s="51"/>
      <c r="G14" s="51"/>
      <c r="H14" s="51"/>
      <c r="I14" s="2"/>
      <c r="J14" s="2"/>
      <c r="K14" s="51"/>
      <c r="L14" s="51"/>
      <c r="M14" s="51"/>
      <c r="N14" s="51"/>
      <c r="O14" s="51"/>
      <c r="P14" s="51"/>
      <c r="R14" s="2"/>
      <c r="S14" s="51"/>
      <c r="T14" s="51"/>
      <c r="U14" s="51"/>
      <c r="V14" s="51"/>
      <c r="W14" s="51"/>
      <c r="X14" s="51"/>
      <c r="Z14" s="2"/>
      <c r="AA14" s="51"/>
      <c r="AB14" s="51"/>
      <c r="AC14" s="51"/>
      <c r="AD14" s="51"/>
      <c r="AE14" s="51"/>
      <c r="AF14" s="51"/>
    </row>
    <row r="15" spans="1:32" x14ac:dyDescent="0.25">
      <c r="A15" s="20"/>
      <c r="B15" s="16"/>
      <c r="C15" s="52" t="s">
        <v>6</v>
      </c>
      <c r="D15" s="52"/>
      <c r="E15" s="52"/>
      <c r="F15" s="52" t="s">
        <v>5</v>
      </c>
      <c r="G15" s="52"/>
      <c r="H15" s="52"/>
      <c r="I15" s="20"/>
      <c r="J15" s="2"/>
      <c r="K15" s="52" t="s">
        <v>5</v>
      </c>
      <c r="L15" s="52"/>
      <c r="M15" s="52"/>
      <c r="N15" s="52" t="s">
        <v>39</v>
      </c>
      <c r="O15" s="52"/>
      <c r="P15" s="52"/>
      <c r="R15" s="16"/>
      <c r="S15" s="52" t="s">
        <v>21</v>
      </c>
      <c r="T15" s="52"/>
      <c r="U15" s="52"/>
      <c r="V15" s="52" t="s">
        <v>22</v>
      </c>
      <c r="W15" s="52"/>
      <c r="X15" s="52"/>
      <c r="Z15" s="16"/>
      <c r="AA15" s="52" t="s">
        <v>6</v>
      </c>
      <c r="AB15" s="52"/>
      <c r="AC15" s="52"/>
      <c r="AD15" s="52" t="s">
        <v>5</v>
      </c>
      <c r="AE15" s="52"/>
      <c r="AF15" s="52"/>
    </row>
    <row r="16" spans="1:32" x14ac:dyDescent="0.25">
      <c r="A16" s="20"/>
      <c r="B16" s="16"/>
      <c r="C16" s="52"/>
      <c r="D16" s="52"/>
      <c r="E16" s="52"/>
      <c r="F16" s="52"/>
      <c r="G16" s="52"/>
      <c r="H16" s="52"/>
      <c r="I16" s="20"/>
      <c r="J16" s="2"/>
      <c r="K16" s="52"/>
      <c r="L16" s="52"/>
      <c r="M16" s="52"/>
      <c r="N16" s="52"/>
      <c r="O16" s="52"/>
      <c r="P16" s="52"/>
      <c r="R16" s="16"/>
      <c r="S16" s="52"/>
      <c r="T16" s="52"/>
      <c r="U16" s="52"/>
      <c r="V16" s="52"/>
      <c r="W16" s="52"/>
      <c r="X16" s="52"/>
      <c r="Z16" s="16"/>
      <c r="AA16" s="52"/>
      <c r="AB16" s="52"/>
      <c r="AC16" s="52"/>
      <c r="AD16" s="52"/>
      <c r="AE16" s="52"/>
      <c r="AF16" s="52"/>
    </row>
    <row r="17" spans="1:32" x14ac:dyDescent="0.25">
      <c r="A17" s="21"/>
      <c r="B17" s="24" t="s">
        <v>1</v>
      </c>
      <c r="C17" s="60" t="s">
        <v>0</v>
      </c>
      <c r="D17" s="24" t="s">
        <v>10</v>
      </c>
      <c r="E17" s="26" t="s">
        <v>7</v>
      </c>
      <c r="F17" s="60" t="s">
        <v>0</v>
      </c>
      <c r="G17" s="24" t="s">
        <v>10</v>
      </c>
      <c r="H17" s="26" t="s">
        <v>7</v>
      </c>
      <c r="I17" s="21"/>
      <c r="J17" s="24" t="s">
        <v>1</v>
      </c>
      <c r="K17" s="60" t="s">
        <v>0</v>
      </c>
      <c r="L17" s="24" t="s">
        <v>10</v>
      </c>
      <c r="M17" s="26" t="s">
        <v>7</v>
      </c>
      <c r="N17" s="60" t="s">
        <v>0</v>
      </c>
      <c r="O17" s="24" t="s">
        <v>10</v>
      </c>
      <c r="P17" s="26" t="s">
        <v>7</v>
      </c>
      <c r="R17" s="24" t="s">
        <v>1</v>
      </c>
      <c r="S17" s="60" t="s">
        <v>0</v>
      </c>
      <c r="T17" s="24" t="s">
        <v>10</v>
      </c>
      <c r="U17" s="29" t="s">
        <v>7</v>
      </c>
      <c r="V17" s="60" t="s">
        <v>0</v>
      </c>
      <c r="W17" s="24" t="s">
        <v>10</v>
      </c>
      <c r="X17" s="29" t="s">
        <v>7</v>
      </c>
      <c r="Z17" s="24" t="s">
        <v>1</v>
      </c>
      <c r="AA17" s="60" t="s">
        <v>0</v>
      </c>
      <c r="AB17" s="24" t="s">
        <v>10</v>
      </c>
      <c r="AC17" s="37" t="s">
        <v>7</v>
      </c>
      <c r="AD17" s="60" t="s">
        <v>0</v>
      </c>
      <c r="AE17" s="24" t="s">
        <v>10</v>
      </c>
      <c r="AF17" s="37" t="s">
        <v>7</v>
      </c>
    </row>
    <row r="18" spans="1:32" x14ac:dyDescent="0.25">
      <c r="A18" s="21"/>
      <c r="B18" s="25" t="s">
        <v>17</v>
      </c>
      <c r="C18" s="61"/>
      <c r="D18" s="25" t="s">
        <v>2</v>
      </c>
      <c r="E18" s="27" t="s">
        <v>2</v>
      </c>
      <c r="F18" s="61"/>
      <c r="G18" s="25" t="s">
        <v>2</v>
      </c>
      <c r="H18" s="27" t="s">
        <v>2</v>
      </c>
      <c r="I18" s="21"/>
      <c r="J18" s="25" t="s">
        <v>17</v>
      </c>
      <c r="K18" s="61"/>
      <c r="L18" s="25" t="s">
        <v>2</v>
      </c>
      <c r="M18" s="27" t="s">
        <v>2</v>
      </c>
      <c r="N18" s="61"/>
      <c r="O18" s="25" t="s">
        <v>2</v>
      </c>
      <c r="P18" s="27" t="s">
        <v>2</v>
      </c>
      <c r="R18" s="25" t="s">
        <v>17</v>
      </c>
      <c r="S18" s="61"/>
      <c r="T18" s="25" t="s">
        <v>2</v>
      </c>
      <c r="U18" s="30" t="s">
        <v>2</v>
      </c>
      <c r="V18" s="61"/>
      <c r="W18" s="25" t="s">
        <v>2</v>
      </c>
      <c r="X18" s="30" t="s">
        <v>2</v>
      </c>
      <c r="Z18" s="25" t="s">
        <v>17</v>
      </c>
      <c r="AA18" s="61"/>
      <c r="AB18" s="25" t="s">
        <v>2</v>
      </c>
      <c r="AC18" s="38" t="s">
        <v>2</v>
      </c>
      <c r="AD18" s="61"/>
      <c r="AE18" s="25" t="s">
        <v>2</v>
      </c>
      <c r="AF18" s="38" t="s">
        <v>2</v>
      </c>
    </row>
    <row r="19" spans="1:32" x14ac:dyDescent="0.25">
      <c r="A19" s="21"/>
      <c r="B19" s="4">
        <v>2</v>
      </c>
      <c r="C19" s="11">
        <f t="shared" ref="C19:C24" si="6">1-E19/D19</f>
        <v>0</v>
      </c>
      <c r="D19" s="5">
        <f>'Ceny podle slev'!D19</f>
        <v>277</v>
      </c>
      <c r="E19" s="10">
        <v>277</v>
      </c>
      <c r="F19" s="11">
        <f>1-H19/G19</f>
        <v>0</v>
      </c>
      <c r="G19" s="5">
        <f>'Ceny podle slev'!G19</f>
        <v>655</v>
      </c>
      <c r="H19" s="10">
        <v>655</v>
      </c>
      <c r="I19" s="39"/>
      <c r="J19" s="4">
        <v>2</v>
      </c>
      <c r="K19" s="11">
        <f>1-M19/L19</f>
        <v>0</v>
      </c>
      <c r="L19" s="5">
        <f>'Ceny podle slev'!L19</f>
        <v>655</v>
      </c>
      <c r="M19" s="10">
        <v>655</v>
      </c>
      <c r="N19" s="11">
        <f>1-P19/O19</f>
        <v>0</v>
      </c>
      <c r="O19" s="5">
        <f>'Ceny podle slev'!O19</f>
        <v>1071</v>
      </c>
      <c r="P19" s="10">
        <v>1071</v>
      </c>
      <c r="R19" s="4">
        <v>2</v>
      </c>
      <c r="S19" s="11">
        <f>1-U19/T19</f>
        <v>0</v>
      </c>
      <c r="T19" s="5">
        <f>'Ceny podle slev'!T19</f>
        <v>90</v>
      </c>
      <c r="U19" s="10">
        <v>90</v>
      </c>
      <c r="V19" s="11">
        <f>1-X19/W19</f>
        <v>0</v>
      </c>
      <c r="W19" s="5">
        <f>'Ceny podle slev'!W19</f>
        <v>243</v>
      </c>
      <c r="X19" s="10">
        <v>243</v>
      </c>
      <c r="Z19" s="4">
        <v>2</v>
      </c>
      <c r="AA19" s="11">
        <f>1-AC19/AB19</f>
        <v>0</v>
      </c>
      <c r="AB19" s="5">
        <f>'Ceny podle slev'!AB19</f>
        <v>277</v>
      </c>
      <c r="AC19" s="10">
        <v>277</v>
      </c>
      <c r="AD19" s="11">
        <f>1-AF19/AE19</f>
        <v>0</v>
      </c>
      <c r="AE19" s="5">
        <f>'Ceny podle slev'!AE19</f>
        <v>655</v>
      </c>
      <c r="AF19" s="10">
        <v>655</v>
      </c>
    </row>
    <row r="20" spans="1:32" x14ac:dyDescent="0.25">
      <c r="A20" s="21"/>
      <c r="B20" s="4">
        <v>5</v>
      </c>
      <c r="C20" s="11">
        <f t="shared" si="6"/>
        <v>0</v>
      </c>
      <c r="D20" s="5">
        <f>'Ceny podle slev'!D20</f>
        <v>372</v>
      </c>
      <c r="E20" s="10">
        <v>372</v>
      </c>
      <c r="F20" s="11">
        <f>1-H20/G20</f>
        <v>0</v>
      </c>
      <c r="G20" s="5">
        <f>'Ceny podle slev'!G20</f>
        <v>895</v>
      </c>
      <c r="H20" s="10">
        <v>895</v>
      </c>
      <c r="I20" s="39"/>
      <c r="J20" s="4">
        <v>5</v>
      </c>
      <c r="K20" s="11">
        <f>1-M20/L20</f>
        <v>0</v>
      </c>
      <c r="L20" s="5">
        <f>'Ceny podle slev'!L20</f>
        <v>895</v>
      </c>
      <c r="M20" s="10">
        <v>895</v>
      </c>
      <c r="N20" s="11">
        <f>1-P20/O20</f>
        <v>0</v>
      </c>
      <c r="O20" s="5">
        <f>'Ceny podle slev'!O20</f>
        <v>1450</v>
      </c>
      <c r="P20" s="10">
        <v>1450</v>
      </c>
      <c r="R20" s="4">
        <v>5</v>
      </c>
      <c r="S20" s="11">
        <f>1-U20/T20</f>
        <v>0</v>
      </c>
      <c r="T20" s="5">
        <f>'Ceny podle slev'!T20</f>
        <v>101</v>
      </c>
      <c r="U20" s="10">
        <v>101</v>
      </c>
      <c r="V20" s="11">
        <f>1-X20/W20</f>
        <v>0</v>
      </c>
      <c r="W20" s="5">
        <f>'Ceny podle slev'!W20</f>
        <v>329</v>
      </c>
      <c r="X20" s="10">
        <v>329</v>
      </c>
      <c r="Z20" s="4">
        <v>5</v>
      </c>
      <c r="AA20" s="11">
        <f>1-AC20/AB20</f>
        <v>0</v>
      </c>
      <c r="AB20" s="5">
        <f>'Ceny podle slev'!AB20</f>
        <v>372</v>
      </c>
      <c r="AC20" s="10">
        <v>372</v>
      </c>
      <c r="AD20" s="11">
        <f>1-AF20/AE20</f>
        <v>0</v>
      </c>
      <c r="AE20" s="5">
        <f>'Ceny podle slev'!AE20</f>
        <v>895</v>
      </c>
      <c r="AF20" s="10">
        <v>895</v>
      </c>
    </row>
    <row r="21" spans="1:32" x14ac:dyDescent="0.25">
      <c r="A21" s="21"/>
      <c r="B21" s="4">
        <v>10</v>
      </c>
      <c r="C21" s="11">
        <f t="shared" si="6"/>
        <v>0</v>
      </c>
      <c r="D21" s="5">
        <f>'Ceny podle slev'!D21</f>
        <v>473</v>
      </c>
      <c r="E21" s="10">
        <v>473</v>
      </c>
      <c r="F21" s="11">
        <f>1-H21/G21</f>
        <v>0</v>
      </c>
      <c r="G21" s="5">
        <f>'Ceny podle slev'!G21</f>
        <v>1198</v>
      </c>
      <c r="H21" s="10">
        <v>1198</v>
      </c>
      <c r="I21" s="39"/>
      <c r="J21" s="4">
        <v>10</v>
      </c>
      <c r="K21" s="11">
        <f>1-M21/L21</f>
        <v>0</v>
      </c>
      <c r="L21" s="5">
        <f>'Ceny podle slev'!L21</f>
        <v>1198</v>
      </c>
      <c r="M21" s="10">
        <v>1198</v>
      </c>
      <c r="N21" s="11">
        <f>1-P21/O21</f>
        <v>0</v>
      </c>
      <c r="O21" s="5">
        <f>'Ceny podle slev'!O21</f>
        <v>1765</v>
      </c>
      <c r="P21" s="10">
        <v>1765</v>
      </c>
      <c r="R21" s="4">
        <v>10</v>
      </c>
      <c r="S21" s="11">
        <f>1-U21/T21</f>
        <v>0</v>
      </c>
      <c r="T21" s="5">
        <f>'Ceny podle slev'!T21</f>
        <v>147</v>
      </c>
      <c r="U21" s="10">
        <v>147</v>
      </c>
      <c r="V21" s="11">
        <f>1-X21/W21</f>
        <v>0</v>
      </c>
      <c r="W21" s="5">
        <f>'Ceny podle slev'!W21</f>
        <v>422</v>
      </c>
      <c r="X21" s="10">
        <v>422</v>
      </c>
      <c r="Z21" s="4">
        <v>10</v>
      </c>
      <c r="AA21" s="11">
        <f>1-AC21/AB21</f>
        <v>0</v>
      </c>
      <c r="AB21" s="5">
        <f>'Ceny podle slev'!AB21</f>
        <v>473</v>
      </c>
      <c r="AC21" s="10">
        <v>473</v>
      </c>
      <c r="AD21" s="11">
        <f>1-AF21/AE21</f>
        <v>0</v>
      </c>
      <c r="AE21" s="5">
        <f>'Ceny podle slev'!AE21</f>
        <v>1198</v>
      </c>
      <c r="AF21" s="10">
        <v>1198</v>
      </c>
    </row>
    <row r="22" spans="1:32" x14ac:dyDescent="0.25">
      <c r="A22" s="21"/>
      <c r="B22" s="4">
        <v>20</v>
      </c>
      <c r="C22" s="11">
        <f t="shared" si="6"/>
        <v>0</v>
      </c>
      <c r="D22" s="5">
        <f>'Ceny podle slev'!D22</f>
        <v>580</v>
      </c>
      <c r="E22" s="10">
        <v>580</v>
      </c>
      <c r="F22" s="11">
        <f>1-H22/G22</f>
        <v>0</v>
      </c>
      <c r="G22" s="5">
        <f>'Ceny podle slev'!G22</f>
        <v>1450</v>
      </c>
      <c r="H22" s="10">
        <v>1450</v>
      </c>
      <c r="I22" s="39"/>
      <c r="J22" s="4">
        <v>20</v>
      </c>
      <c r="K22" s="11">
        <f>1-M22/L22</f>
        <v>0</v>
      </c>
      <c r="L22" s="5">
        <f>'Ceny podle slev'!L22</f>
        <v>1450</v>
      </c>
      <c r="M22" s="10">
        <v>1450</v>
      </c>
      <c r="N22" s="11">
        <f>1-P22/O22</f>
        <v>0</v>
      </c>
      <c r="O22" s="5">
        <f>'Ceny podle slev'!O22</f>
        <v>2205</v>
      </c>
      <c r="P22" s="10">
        <v>2205</v>
      </c>
      <c r="R22" s="4">
        <v>20</v>
      </c>
      <c r="S22" s="11">
        <f>1-U22/T22</f>
        <v>0</v>
      </c>
      <c r="T22" s="5">
        <f>'Ceny podle slev'!T22</f>
        <v>283</v>
      </c>
      <c r="U22" s="10">
        <v>283</v>
      </c>
      <c r="V22" s="11">
        <f>1-X22/W22</f>
        <v>0</v>
      </c>
      <c r="W22" s="5">
        <f>'Ceny podle slev'!W22</f>
        <v>521</v>
      </c>
      <c r="X22" s="10">
        <v>521</v>
      </c>
      <c r="Z22" s="4">
        <v>20</v>
      </c>
      <c r="AA22" s="11">
        <f>1-AC22/AB22</f>
        <v>0</v>
      </c>
      <c r="AB22" s="5">
        <f>'Ceny podle slev'!AB22</f>
        <v>580</v>
      </c>
      <c r="AC22" s="10">
        <v>580</v>
      </c>
      <c r="AD22" s="11">
        <f>1-AF22/AE22</f>
        <v>0</v>
      </c>
      <c r="AE22" s="5">
        <f>'Ceny podle slev'!AE22</f>
        <v>1450</v>
      </c>
      <c r="AF22" s="10">
        <v>1450</v>
      </c>
    </row>
    <row r="23" spans="1:32" x14ac:dyDescent="0.25">
      <c r="A23" s="21"/>
      <c r="B23" s="4" t="s">
        <v>18</v>
      </c>
      <c r="C23" s="11">
        <f t="shared" si="6"/>
        <v>0</v>
      </c>
      <c r="D23" s="5">
        <f>'Ceny podle slev'!D23</f>
        <v>713</v>
      </c>
      <c r="E23" s="10">
        <v>713</v>
      </c>
      <c r="F23" s="11">
        <f>1-H23/G23</f>
        <v>0</v>
      </c>
      <c r="G23" s="5">
        <f>'Ceny podle slev'!G23</f>
        <v>1638</v>
      </c>
      <c r="H23" s="10">
        <v>1638</v>
      </c>
      <c r="I23" s="39"/>
      <c r="J23" s="4" t="s">
        <v>18</v>
      </c>
      <c r="K23" s="11">
        <f>1-M23/L23</f>
        <v>0</v>
      </c>
      <c r="L23" s="5">
        <f>'Ceny podle slev'!L23</f>
        <v>1638</v>
      </c>
      <c r="M23" s="10">
        <v>1638</v>
      </c>
      <c r="N23" s="11">
        <f>1-P23/O23</f>
        <v>0</v>
      </c>
      <c r="O23" s="5">
        <f>'Ceny podle slev'!O23</f>
        <v>2514</v>
      </c>
      <c r="P23" s="10">
        <v>2514</v>
      </c>
      <c r="R23" s="4" t="s">
        <v>18</v>
      </c>
      <c r="S23" s="11"/>
      <c r="T23" s="5"/>
      <c r="U23" s="10"/>
      <c r="V23" s="11">
        <f>1-X23/W23</f>
        <v>0</v>
      </c>
      <c r="W23" s="5">
        <f>'Ceny podle slev'!W23</f>
        <v>642</v>
      </c>
      <c r="X23" s="10">
        <v>642</v>
      </c>
      <c r="Z23" s="4" t="s">
        <v>18</v>
      </c>
      <c r="AA23" s="11">
        <f>1-AC23/AB23</f>
        <v>0</v>
      </c>
      <c r="AB23" s="5">
        <f>'Ceny podle slev'!AB23</f>
        <v>713</v>
      </c>
      <c r="AC23" s="10">
        <v>713</v>
      </c>
      <c r="AD23" s="11">
        <f>1-AF23/AE23</f>
        <v>0</v>
      </c>
      <c r="AE23" s="5">
        <f>'Ceny podle slev'!AE23</f>
        <v>1638</v>
      </c>
      <c r="AF23" s="10">
        <v>1638</v>
      </c>
    </row>
    <row r="24" spans="1:32" x14ac:dyDescent="0.25">
      <c r="A24" s="21" t="s">
        <v>41</v>
      </c>
      <c r="B24" s="4">
        <v>50</v>
      </c>
      <c r="C24" s="11">
        <f t="shared" si="6"/>
        <v>0</v>
      </c>
      <c r="D24" s="5">
        <f>'Ceny podle slev'!D24</f>
        <v>1385</v>
      </c>
      <c r="E24" s="10">
        <v>1385</v>
      </c>
      <c r="F24" s="21"/>
      <c r="G24" s="21"/>
      <c r="H24" s="21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A26" s="2"/>
      <c r="B26" s="2"/>
      <c r="C26" s="51" t="s">
        <v>15</v>
      </c>
      <c r="D26" s="51"/>
      <c r="E26" s="51"/>
      <c r="F26" s="2"/>
      <c r="G26" s="2"/>
      <c r="H26" s="43" t="s">
        <v>13</v>
      </c>
      <c r="I26" s="44"/>
      <c r="J26" s="45"/>
      <c r="K26" s="2"/>
      <c r="L26" s="2"/>
      <c r="M26" s="43" t="s">
        <v>14</v>
      </c>
      <c r="N26" s="44"/>
      <c r="O26" s="45"/>
      <c r="P26" s="2"/>
      <c r="Q26" s="2"/>
      <c r="R26" s="43" t="s">
        <v>23</v>
      </c>
      <c r="S26" s="44"/>
      <c r="T26" s="45"/>
      <c r="V26" s="2"/>
      <c r="W26" s="43" t="s">
        <v>42</v>
      </c>
      <c r="X26" s="44"/>
      <c r="Y26" s="45"/>
    </row>
    <row r="27" spans="1:32" x14ac:dyDescent="0.25">
      <c r="A27" s="2"/>
      <c r="B27" s="2"/>
      <c r="C27" s="51"/>
      <c r="D27" s="51"/>
      <c r="E27" s="51"/>
      <c r="F27" s="2"/>
      <c r="G27" s="2"/>
      <c r="H27" s="46"/>
      <c r="I27" s="47"/>
      <c r="J27" s="48"/>
      <c r="K27" s="2"/>
      <c r="L27" s="2"/>
      <c r="M27" s="46"/>
      <c r="N27" s="47"/>
      <c r="O27" s="48"/>
      <c r="P27" s="2"/>
      <c r="Q27" s="2"/>
      <c r="R27" s="46"/>
      <c r="S27" s="47"/>
      <c r="T27" s="48"/>
      <c r="V27" s="2"/>
      <c r="W27" s="46"/>
      <c r="X27" s="47"/>
      <c r="Y27" s="48"/>
    </row>
    <row r="28" spans="1:32" x14ac:dyDescent="0.25">
      <c r="A28" s="2"/>
      <c r="B28" s="12" t="s">
        <v>12</v>
      </c>
      <c r="C28" s="60" t="s">
        <v>0</v>
      </c>
      <c r="D28" s="24" t="s">
        <v>10</v>
      </c>
      <c r="E28" s="26" t="s">
        <v>7</v>
      </c>
      <c r="F28" s="2"/>
      <c r="G28" s="12" t="s">
        <v>12</v>
      </c>
      <c r="H28" s="60" t="s">
        <v>0</v>
      </c>
      <c r="I28" s="24" t="s">
        <v>10</v>
      </c>
      <c r="J28" s="26" t="s">
        <v>7</v>
      </c>
      <c r="K28" s="2"/>
      <c r="L28" s="12" t="s">
        <v>12</v>
      </c>
      <c r="M28" s="60" t="s">
        <v>0</v>
      </c>
      <c r="N28" s="24" t="s">
        <v>10</v>
      </c>
      <c r="O28" s="26" t="s">
        <v>7</v>
      </c>
      <c r="P28" s="2"/>
      <c r="Q28" s="12" t="s">
        <v>12</v>
      </c>
      <c r="R28" s="60" t="s">
        <v>0</v>
      </c>
      <c r="S28" s="24" t="s">
        <v>10</v>
      </c>
      <c r="T28" s="29" t="s">
        <v>7</v>
      </c>
      <c r="V28" s="12" t="s">
        <v>12</v>
      </c>
      <c r="W28" s="60" t="s">
        <v>0</v>
      </c>
      <c r="X28" s="24" t="s">
        <v>10</v>
      </c>
      <c r="Y28" s="33" t="s">
        <v>7</v>
      </c>
    </row>
    <row r="29" spans="1:32" x14ac:dyDescent="0.25">
      <c r="A29" s="2"/>
      <c r="B29" s="13" t="s">
        <v>11</v>
      </c>
      <c r="C29" s="61"/>
      <c r="D29" s="25" t="s">
        <v>2</v>
      </c>
      <c r="E29" s="27" t="s">
        <v>2</v>
      </c>
      <c r="F29" s="2"/>
      <c r="G29" s="13" t="s">
        <v>11</v>
      </c>
      <c r="H29" s="61"/>
      <c r="I29" s="25" t="s">
        <v>2</v>
      </c>
      <c r="J29" s="27" t="s">
        <v>2</v>
      </c>
      <c r="K29" s="2"/>
      <c r="L29" s="13" t="s">
        <v>11</v>
      </c>
      <c r="M29" s="61"/>
      <c r="N29" s="25" t="s">
        <v>2</v>
      </c>
      <c r="O29" s="27" t="s">
        <v>2</v>
      </c>
      <c r="P29" s="2"/>
      <c r="Q29" s="13" t="s">
        <v>11</v>
      </c>
      <c r="R29" s="61"/>
      <c r="S29" s="25" t="s">
        <v>2</v>
      </c>
      <c r="T29" s="30" t="s">
        <v>2</v>
      </c>
      <c r="V29" s="13" t="s">
        <v>11</v>
      </c>
      <c r="W29" s="61"/>
      <c r="X29" s="25" t="s">
        <v>2</v>
      </c>
      <c r="Y29" s="34" t="s">
        <v>2</v>
      </c>
    </row>
    <row r="30" spans="1:32" x14ac:dyDescent="0.25">
      <c r="A30" s="2"/>
      <c r="B30" s="22">
        <v>0</v>
      </c>
      <c r="C30" s="11">
        <f>IFERROR(1-E30/D30,0)</f>
        <v>0</v>
      </c>
      <c r="D30" s="5">
        <f>'Ceny podle slev'!D30</f>
        <v>0</v>
      </c>
      <c r="E30" s="10">
        <v>0</v>
      </c>
      <c r="F30" s="2"/>
      <c r="G30" s="22">
        <v>1000</v>
      </c>
      <c r="H30" s="11">
        <f t="shared" ref="H30:H34" si="7">1-J30/I30</f>
        <v>0</v>
      </c>
      <c r="I30" s="5">
        <f>'Ceny podle slev'!I30</f>
        <v>74</v>
      </c>
      <c r="J30" s="10">
        <v>74</v>
      </c>
      <c r="K30" s="2"/>
      <c r="L30" s="22">
        <v>1000</v>
      </c>
      <c r="M30" s="11">
        <f t="shared" ref="M30:M33" si="8">1-O30/N30</f>
        <v>0</v>
      </c>
      <c r="N30" s="5">
        <f>'Ceny podle slev'!N30</f>
        <v>95</v>
      </c>
      <c r="O30" s="10">
        <v>95</v>
      </c>
      <c r="P30" s="2"/>
      <c r="Q30" s="22">
        <v>1000</v>
      </c>
      <c r="R30" s="11">
        <f>1-T30/S30</f>
        <v>0</v>
      </c>
      <c r="S30" s="5">
        <f>'Ceny podle slev'!S30</f>
        <v>74</v>
      </c>
      <c r="T30" s="10">
        <v>74</v>
      </c>
      <c r="V30" s="22">
        <v>1000</v>
      </c>
      <c r="W30" s="11">
        <f t="shared" ref="W30:W33" si="9">1-Y30/X30</f>
        <v>0</v>
      </c>
      <c r="X30" s="5">
        <f>'Ceny podle slev'!X30</f>
        <v>95</v>
      </c>
      <c r="Y30" s="10">
        <v>95</v>
      </c>
    </row>
    <row r="31" spans="1:32" x14ac:dyDescent="0.25">
      <c r="A31" s="2"/>
      <c r="B31" s="22">
        <v>1000</v>
      </c>
      <c r="C31" s="11">
        <f t="shared" ref="C31:C35" si="10">1-E31/D31</f>
        <v>0</v>
      </c>
      <c r="D31" s="5">
        <f>'Ceny podle slev'!D31</f>
        <v>44</v>
      </c>
      <c r="E31" s="10">
        <v>44</v>
      </c>
      <c r="F31" s="2"/>
      <c r="G31" s="22">
        <v>5000</v>
      </c>
      <c r="H31" s="11">
        <f t="shared" si="7"/>
        <v>0</v>
      </c>
      <c r="I31" s="5">
        <f>'Ceny podle slev'!I31</f>
        <v>95</v>
      </c>
      <c r="J31" s="10">
        <v>95</v>
      </c>
      <c r="K31" s="2"/>
      <c r="L31" s="22">
        <v>5000</v>
      </c>
      <c r="M31" s="11">
        <f t="shared" si="8"/>
        <v>0</v>
      </c>
      <c r="N31" s="5">
        <f>'Ceny podle slev'!N31</f>
        <v>108</v>
      </c>
      <c r="O31" s="10">
        <v>108</v>
      </c>
      <c r="P31" s="2"/>
      <c r="Q31" s="22">
        <v>5000</v>
      </c>
      <c r="R31" s="11">
        <f>1-T31/S31</f>
        <v>0</v>
      </c>
      <c r="S31" s="5">
        <f>'Ceny podle slev'!S31</f>
        <v>95</v>
      </c>
      <c r="T31" s="10">
        <v>95</v>
      </c>
      <c r="V31" s="22">
        <v>5000</v>
      </c>
      <c r="W31" s="11">
        <f t="shared" si="9"/>
        <v>0</v>
      </c>
      <c r="X31" s="5">
        <f>'Ceny podle slev'!X31</f>
        <v>108</v>
      </c>
      <c r="Y31" s="10">
        <v>108</v>
      </c>
    </row>
    <row r="32" spans="1:32" x14ac:dyDescent="0.25">
      <c r="A32" s="2"/>
      <c r="B32" s="22">
        <v>5000</v>
      </c>
      <c r="C32" s="11">
        <f t="shared" si="10"/>
        <v>0</v>
      </c>
      <c r="D32" s="5">
        <f>'Ceny podle slev'!D32</f>
        <v>57</v>
      </c>
      <c r="E32" s="10">
        <v>57</v>
      </c>
      <c r="F32" s="2"/>
      <c r="G32" s="22">
        <v>20000</v>
      </c>
      <c r="H32" s="11">
        <f t="shared" si="7"/>
        <v>0</v>
      </c>
      <c r="I32" s="5">
        <f>'Ceny podle slev'!I32</f>
        <v>114</v>
      </c>
      <c r="J32" s="10">
        <v>114</v>
      </c>
      <c r="K32" s="2"/>
      <c r="L32" s="22">
        <v>20000</v>
      </c>
      <c r="M32" s="11">
        <f t="shared" si="8"/>
        <v>0</v>
      </c>
      <c r="N32" s="5">
        <f>'Ceny podle slev'!N32</f>
        <v>129</v>
      </c>
      <c r="O32" s="10">
        <v>129</v>
      </c>
      <c r="P32" s="2"/>
      <c r="Q32" s="22">
        <v>20000</v>
      </c>
      <c r="R32" s="11">
        <f>1-T32/S32</f>
        <v>0</v>
      </c>
      <c r="S32" s="5">
        <f>'Ceny podle slev'!S32</f>
        <v>114</v>
      </c>
      <c r="T32" s="10">
        <v>114</v>
      </c>
      <c r="V32" s="22">
        <v>20000</v>
      </c>
      <c r="W32" s="11">
        <f t="shared" si="9"/>
        <v>0</v>
      </c>
      <c r="X32" s="5">
        <f>'Ceny podle slev'!X32</f>
        <v>129</v>
      </c>
      <c r="Y32" s="10">
        <v>129</v>
      </c>
    </row>
    <row r="33" spans="1:25" x14ac:dyDescent="0.25">
      <c r="A33" s="2"/>
      <c r="B33" s="22">
        <v>20000</v>
      </c>
      <c r="C33" s="11">
        <f t="shared" si="10"/>
        <v>0</v>
      </c>
      <c r="D33" s="5">
        <f>'Ceny podle slev'!D33</f>
        <v>69</v>
      </c>
      <c r="E33" s="10">
        <v>69</v>
      </c>
      <c r="F33" s="2"/>
      <c r="G33" s="22">
        <v>50000</v>
      </c>
      <c r="H33" s="11">
        <f t="shared" si="7"/>
        <v>0</v>
      </c>
      <c r="I33" s="5">
        <f>'Ceny podle slev'!I33</f>
        <v>162</v>
      </c>
      <c r="J33" s="10">
        <v>162</v>
      </c>
      <c r="K33" s="2"/>
      <c r="L33" s="22">
        <v>35000</v>
      </c>
      <c r="M33" s="11">
        <f t="shared" si="8"/>
        <v>0</v>
      </c>
      <c r="N33" s="5">
        <f>'Ceny podle slev'!N33</f>
        <v>149</v>
      </c>
      <c r="O33" s="10">
        <v>149</v>
      </c>
      <c r="P33" s="2"/>
      <c r="Q33" s="22">
        <v>35000</v>
      </c>
      <c r="R33" s="11">
        <f>1-T33/S33</f>
        <v>0</v>
      </c>
      <c r="S33" s="5">
        <f>'Ceny podle slev'!S33</f>
        <v>162</v>
      </c>
      <c r="T33" s="10">
        <v>162</v>
      </c>
      <c r="V33" s="22">
        <v>35000</v>
      </c>
      <c r="W33" s="11">
        <f t="shared" si="9"/>
        <v>0</v>
      </c>
      <c r="X33" s="5">
        <f>'Ceny podle slev'!X33</f>
        <v>149</v>
      </c>
      <c r="Y33" s="10">
        <v>149</v>
      </c>
    </row>
    <row r="34" spans="1:25" x14ac:dyDescent="0.25">
      <c r="A34" s="2"/>
      <c r="B34" s="22">
        <v>50000</v>
      </c>
      <c r="C34" s="11">
        <f t="shared" si="10"/>
        <v>0</v>
      </c>
      <c r="D34" s="5">
        <f>'Ceny podle slev'!D34</f>
        <v>108</v>
      </c>
      <c r="E34" s="10">
        <v>108</v>
      </c>
      <c r="F34" s="2"/>
      <c r="G34" s="22">
        <v>80000</v>
      </c>
      <c r="H34" s="11">
        <f t="shared" si="7"/>
        <v>0</v>
      </c>
      <c r="I34" s="5">
        <f>'Ceny podle slev'!I34</f>
        <v>284</v>
      </c>
      <c r="J34" s="10">
        <v>284</v>
      </c>
      <c r="K34" s="2"/>
      <c r="L34" s="2"/>
      <c r="M34" s="2"/>
      <c r="N34" s="2"/>
      <c r="O34" s="2"/>
      <c r="P34" s="2"/>
    </row>
    <row r="35" spans="1:25" x14ac:dyDescent="0.25">
      <c r="A35" s="2"/>
      <c r="B35" s="22">
        <v>100000</v>
      </c>
      <c r="C35" s="11">
        <f t="shared" si="10"/>
        <v>0</v>
      </c>
      <c r="D35" s="5">
        <f>'Ceny podle slev'!D35</f>
        <v>203</v>
      </c>
      <c r="E35" s="10">
        <v>203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41" spans="1:25" x14ac:dyDescent="0.25">
      <c r="B41" s="2"/>
      <c r="C41" s="43" t="s">
        <v>38</v>
      </c>
      <c r="D41" s="44"/>
      <c r="E41" s="44"/>
      <c r="F41" s="53"/>
      <c r="G41" s="53"/>
      <c r="H41" s="53"/>
      <c r="I41" s="53"/>
      <c r="J41" s="53"/>
      <c r="K41" s="53"/>
      <c r="L41" s="53"/>
      <c r="M41" s="53"/>
      <c r="N41" s="54"/>
      <c r="Q41" s="2"/>
      <c r="R41" s="51" t="s">
        <v>43</v>
      </c>
      <c r="S41" s="51"/>
      <c r="T41" s="51"/>
    </row>
    <row r="42" spans="1:25" x14ac:dyDescent="0.25">
      <c r="B42" s="2"/>
      <c r="C42" s="46"/>
      <c r="D42" s="47"/>
      <c r="E42" s="47"/>
      <c r="F42" s="55"/>
      <c r="G42" s="55"/>
      <c r="H42" s="55"/>
      <c r="I42" s="55"/>
      <c r="J42" s="55"/>
      <c r="K42" s="55"/>
      <c r="L42" s="55"/>
      <c r="M42" s="55"/>
      <c r="N42" s="56"/>
      <c r="Q42" s="2"/>
      <c r="R42" s="51"/>
      <c r="S42" s="51"/>
      <c r="T42" s="51"/>
    </row>
    <row r="43" spans="1:25" x14ac:dyDescent="0.25">
      <c r="B43" s="2"/>
      <c r="C43" s="57" t="s">
        <v>6</v>
      </c>
      <c r="D43" s="57" t="s">
        <v>5</v>
      </c>
      <c r="E43" s="57" t="s">
        <v>39</v>
      </c>
      <c r="F43" s="57" t="s">
        <v>40</v>
      </c>
      <c r="G43" s="57" t="s">
        <v>6</v>
      </c>
      <c r="H43" s="57" t="s">
        <v>5</v>
      </c>
      <c r="I43" s="57" t="s">
        <v>39</v>
      </c>
      <c r="J43" s="57" t="s">
        <v>40</v>
      </c>
      <c r="K43" s="57" t="s">
        <v>6</v>
      </c>
      <c r="L43" s="57" t="s">
        <v>5</v>
      </c>
      <c r="M43" s="57" t="s">
        <v>39</v>
      </c>
      <c r="N43" s="57" t="s">
        <v>40</v>
      </c>
      <c r="Q43" s="2"/>
      <c r="R43" s="60" t="s">
        <v>0</v>
      </c>
      <c r="S43" s="24" t="s">
        <v>10</v>
      </c>
      <c r="T43" s="33" t="s">
        <v>7</v>
      </c>
    </row>
    <row r="44" spans="1:25" x14ac:dyDescent="0.25">
      <c r="B44" s="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Q44" s="2"/>
      <c r="R44" s="61"/>
      <c r="S44" s="25" t="s">
        <v>2</v>
      </c>
      <c r="T44" s="34" t="s">
        <v>2</v>
      </c>
    </row>
    <row r="45" spans="1:25" x14ac:dyDescent="0.25">
      <c r="B45" s="12" t="s">
        <v>12</v>
      </c>
      <c r="C45" s="60" t="s">
        <v>0</v>
      </c>
      <c r="D45" s="60" t="s">
        <v>0</v>
      </c>
      <c r="E45" s="60" t="s">
        <v>0</v>
      </c>
      <c r="F45" s="60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31" t="s">
        <v>7</v>
      </c>
      <c r="L45" s="31" t="s">
        <v>7</v>
      </c>
      <c r="M45" s="31" t="s">
        <v>7</v>
      </c>
      <c r="N45" s="31" t="s">
        <v>7</v>
      </c>
      <c r="Q45" s="2"/>
      <c r="R45" s="11">
        <f>IFERROR(1-T45/S45,0)</f>
        <v>0</v>
      </c>
      <c r="S45" s="5">
        <f>'Ceny podle slev'!S45</f>
        <v>347</v>
      </c>
      <c r="T45" s="10">
        <v>347</v>
      </c>
    </row>
    <row r="46" spans="1:25" x14ac:dyDescent="0.25">
      <c r="A46" s="35" t="s">
        <v>24</v>
      </c>
      <c r="B46" s="36" t="s">
        <v>25</v>
      </c>
      <c r="C46" s="61"/>
      <c r="D46" s="61"/>
      <c r="E46" s="61"/>
      <c r="F46" s="61"/>
      <c r="G46" s="25" t="s">
        <v>2</v>
      </c>
      <c r="H46" s="25" t="s">
        <v>2</v>
      </c>
      <c r="I46" s="25" t="s">
        <v>2</v>
      </c>
      <c r="J46" s="25" t="s">
        <v>2</v>
      </c>
      <c r="K46" s="32" t="s">
        <v>2</v>
      </c>
      <c r="L46" s="32" t="s">
        <v>2</v>
      </c>
      <c r="M46" s="32" t="s">
        <v>2</v>
      </c>
      <c r="N46" s="32" t="s">
        <v>2</v>
      </c>
    </row>
    <row r="47" spans="1:25" x14ac:dyDescent="0.25">
      <c r="A47" s="22">
        <v>50</v>
      </c>
      <c r="B47" s="22" t="s">
        <v>26</v>
      </c>
      <c r="C47" s="11">
        <f>IFERROR(1-K47/G47,0)</f>
        <v>0</v>
      </c>
      <c r="D47" s="11">
        <f t="shared" ref="D47:F47" si="11">IFERROR(1-L47/H47,0)</f>
        <v>0</v>
      </c>
      <c r="E47" s="11">
        <f t="shared" si="11"/>
        <v>0</v>
      </c>
      <c r="F47" s="11">
        <f t="shared" si="11"/>
        <v>0</v>
      </c>
      <c r="G47" s="18">
        <f>'Ceny podle slev'!G47</f>
        <v>531</v>
      </c>
      <c r="H47" s="18">
        <f>'Ceny podle slev'!H47</f>
        <v>662</v>
      </c>
      <c r="I47" s="18">
        <f>'Ceny podle slev'!I47</f>
        <v>709</v>
      </c>
      <c r="J47" s="18">
        <f>'Ceny podle slev'!J47</f>
        <v>792</v>
      </c>
      <c r="K47" s="10">
        <v>531</v>
      </c>
      <c r="L47" s="10">
        <v>662</v>
      </c>
      <c r="M47" s="10">
        <v>709</v>
      </c>
      <c r="N47" s="10">
        <v>792</v>
      </c>
    </row>
    <row r="48" spans="1:25" x14ac:dyDescent="0.25">
      <c r="A48" s="22">
        <v>100</v>
      </c>
      <c r="B48" s="22" t="s">
        <v>27</v>
      </c>
      <c r="C48" s="11">
        <f t="shared" ref="C48:C58" si="12">IFERROR(1-K48/G48,0)</f>
        <v>0</v>
      </c>
      <c r="D48" s="11">
        <f t="shared" ref="D48:D58" si="13">IFERROR(1-L48/H48,0)</f>
        <v>0</v>
      </c>
      <c r="E48" s="11">
        <f t="shared" ref="E48:E58" si="14">IFERROR(1-M48/I48,0)</f>
        <v>0</v>
      </c>
      <c r="F48" s="11">
        <f t="shared" ref="F48:F58" si="15">IFERROR(1-N48/J48,0)</f>
        <v>0</v>
      </c>
      <c r="G48" s="18">
        <f>'Ceny podle slev'!G48</f>
        <v>780</v>
      </c>
      <c r="H48" s="18">
        <f>'Ceny podle slev'!H48</f>
        <v>968</v>
      </c>
      <c r="I48" s="18">
        <f>'Ceny podle slev'!I48</f>
        <v>1051</v>
      </c>
      <c r="J48" s="18">
        <f>'Ceny podle slev'!J48</f>
        <v>1173</v>
      </c>
      <c r="K48" s="10">
        <v>780</v>
      </c>
      <c r="L48" s="10">
        <v>968</v>
      </c>
      <c r="M48" s="10">
        <v>1051</v>
      </c>
      <c r="N48" s="10">
        <v>1173</v>
      </c>
    </row>
    <row r="49" spans="1:14" x14ac:dyDescent="0.25">
      <c r="A49" s="22">
        <v>150</v>
      </c>
      <c r="B49" s="22" t="s">
        <v>28</v>
      </c>
      <c r="C49" s="11">
        <f t="shared" si="12"/>
        <v>0</v>
      </c>
      <c r="D49" s="11">
        <f t="shared" si="13"/>
        <v>0</v>
      </c>
      <c r="E49" s="11">
        <f t="shared" si="14"/>
        <v>0</v>
      </c>
      <c r="F49" s="11">
        <f t="shared" si="15"/>
        <v>0</v>
      </c>
      <c r="G49" s="18">
        <f>'Ceny podle slev'!G49</f>
        <v>962</v>
      </c>
      <c r="H49" s="18">
        <f>'Ceny podle slev'!H49</f>
        <v>1223</v>
      </c>
      <c r="I49" s="18">
        <f>'Ceny podle slev'!I49</f>
        <v>1355</v>
      </c>
      <c r="J49" s="18">
        <f>'Ceny podle slev'!J49</f>
        <v>1502</v>
      </c>
      <c r="K49" s="10">
        <v>962</v>
      </c>
      <c r="L49" s="10">
        <v>1223</v>
      </c>
      <c r="M49" s="10">
        <v>1355</v>
      </c>
      <c r="N49" s="10">
        <v>1502</v>
      </c>
    </row>
    <row r="50" spans="1:14" x14ac:dyDescent="0.25">
      <c r="A50" s="22">
        <v>200</v>
      </c>
      <c r="B50" s="22" t="s">
        <v>29</v>
      </c>
      <c r="C50" s="11">
        <f t="shared" si="12"/>
        <v>0</v>
      </c>
      <c r="D50" s="11">
        <f t="shared" si="13"/>
        <v>0</v>
      </c>
      <c r="E50" s="11">
        <f t="shared" si="14"/>
        <v>0</v>
      </c>
      <c r="F50" s="11">
        <f t="shared" si="15"/>
        <v>0</v>
      </c>
      <c r="G50" s="18">
        <f>'Ceny podle slev'!G50</f>
        <v>1179</v>
      </c>
      <c r="H50" s="18">
        <f>'Ceny podle slev'!H50</f>
        <v>1519</v>
      </c>
      <c r="I50" s="18">
        <f>'Ceny podle slev'!I50</f>
        <v>1712</v>
      </c>
      <c r="J50" s="18">
        <f>'Ceny podle slev'!J50</f>
        <v>1896</v>
      </c>
      <c r="K50" s="10">
        <v>1179</v>
      </c>
      <c r="L50" s="10">
        <v>1519</v>
      </c>
      <c r="M50" s="10">
        <v>1712</v>
      </c>
      <c r="N50" s="10">
        <v>1896</v>
      </c>
    </row>
    <row r="51" spans="1:14" x14ac:dyDescent="0.25">
      <c r="A51" s="22">
        <v>300</v>
      </c>
      <c r="B51" s="22" t="s">
        <v>30</v>
      </c>
      <c r="C51" s="11">
        <f t="shared" si="12"/>
        <v>0</v>
      </c>
      <c r="D51" s="11">
        <f t="shared" si="13"/>
        <v>0</v>
      </c>
      <c r="E51" s="11">
        <f t="shared" si="14"/>
        <v>0</v>
      </c>
      <c r="F51" s="11">
        <f t="shared" si="15"/>
        <v>0</v>
      </c>
      <c r="G51" s="18">
        <f>'Ceny podle slev'!G51</f>
        <v>1497</v>
      </c>
      <c r="H51" s="18">
        <f>'Ceny podle slev'!H51</f>
        <v>1904</v>
      </c>
      <c r="I51" s="18">
        <f>'Ceny podle slev'!I51</f>
        <v>2140</v>
      </c>
      <c r="J51" s="18">
        <f>'Ceny podle slev'!J51</f>
        <v>2354</v>
      </c>
      <c r="K51" s="10">
        <v>1497</v>
      </c>
      <c r="L51" s="10">
        <v>1904</v>
      </c>
      <c r="M51" s="10">
        <v>2140</v>
      </c>
      <c r="N51" s="10">
        <v>2354</v>
      </c>
    </row>
    <row r="52" spans="1:14" x14ac:dyDescent="0.25">
      <c r="A52" s="22">
        <v>400</v>
      </c>
      <c r="B52" s="22" t="s">
        <v>31</v>
      </c>
      <c r="C52" s="11">
        <f t="shared" si="12"/>
        <v>0</v>
      </c>
      <c r="D52" s="11">
        <f t="shared" si="13"/>
        <v>0</v>
      </c>
      <c r="E52" s="11">
        <f t="shared" si="14"/>
        <v>0</v>
      </c>
      <c r="F52" s="11">
        <f t="shared" si="15"/>
        <v>0</v>
      </c>
      <c r="G52" s="18">
        <f>'Ceny podle slev'!G52</f>
        <v>1814</v>
      </c>
      <c r="H52" s="18">
        <f>'Ceny podle slev'!H52</f>
        <v>2288</v>
      </c>
      <c r="I52" s="18">
        <f>'Ceny podle slev'!I52</f>
        <v>2573</v>
      </c>
      <c r="J52" s="18">
        <f>'Ceny podle slev'!J52</f>
        <v>2812</v>
      </c>
      <c r="K52" s="10">
        <v>1814</v>
      </c>
      <c r="L52" s="10">
        <v>2288</v>
      </c>
      <c r="M52" s="10">
        <v>2573</v>
      </c>
      <c r="N52" s="10">
        <v>2812</v>
      </c>
    </row>
    <row r="53" spans="1:14" x14ac:dyDescent="0.25">
      <c r="A53" s="22">
        <v>500</v>
      </c>
      <c r="B53" s="22" t="s">
        <v>32</v>
      </c>
      <c r="C53" s="11">
        <f t="shared" si="12"/>
        <v>0</v>
      </c>
      <c r="D53" s="11">
        <f t="shared" si="13"/>
        <v>0</v>
      </c>
      <c r="E53" s="11">
        <f t="shared" si="14"/>
        <v>0</v>
      </c>
      <c r="F53" s="11">
        <f t="shared" si="15"/>
        <v>0</v>
      </c>
      <c r="G53" s="18">
        <f>'Ceny podle slev'!G53</f>
        <v>2405</v>
      </c>
      <c r="H53" s="18">
        <f>'Ceny podle slev'!H53</f>
        <v>2994</v>
      </c>
      <c r="I53" s="18">
        <f>'Ceny podle slev'!I53</f>
        <v>3384</v>
      </c>
      <c r="J53" s="18">
        <f>'Ceny podle slev'!J53</f>
        <v>3687</v>
      </c>
      <c r="K53" s="10">
        <v>2405</v>
      </c>
      <c r="L53" s="10">
        <v>2994</v>
      </c>
      <c r="M53" s="10">
        <v>3384</v>
      </c>
      <c r="N53" s="10">
        <v>3687</v>
      </c>
    </row>
    <row r="54" spans="1:14" x14ac:dyDescent="0.25">
      <c r="A54" s="22">
        <v>700</v>
      </c>
      <c r="B54" s="22" t="s">
        <v>33</v>
      </c>
      <c r="C54" s="11">
        <f t="shared" si="12"/>
        <v>0</v>
      </c>
      <c r="D54" s="11">
        <f t="shared" si="13"/>
        <v>0</v>
      </c>
      <c r="E54" s="11">
        <f t="shared" si="14"/>
        <v>0</v>
      </c>
      <c r="F54" s="11">
        <f t="shared" si="15"/>
        <v>0</v>
      </c>
      <c r="G54" s="18">
        <f>'Ceny podle slev'!G54</f>
        <v>2741</v>
      </c>
      <c r="H54" s="18">
        <f>'Ceny podle slev'!H54</f>
        <v>3467</v>
      </c>
      <c r="I54" s="18">
        <f>'Ceny podle slev'!I54</f>
        <v>3981</v>
      </c>
      <c r="J54" s="18">
        <f>'Ceny podle slev'!J54</f>
        <v>4375</v>
      </c>
      <c r="K54" s="10">
        <v>2741</v>
      </c>
      <c r="L54" s="10">
        <v>3467</v>
      </c>
      <c r="M54" s="10">
        <v>3981</v>
      </c>
      <c r="N54" s="10">
        <v>4375</v>
      </c>
    </row>
    <row r="55" spans="1:14" x14ac:dyDescent="0.25">
      <c r="A55" s="22">
        <v>1000</v>
      </c>
      <c r="B55" s="22" t="s">
        <v>34</v>
      </c>
      <c r="C55" s="11">
        <f t="shared" si="12"/>
        <v>0</v>
      </c>
      <c r="D55" s="11">
        <f t="shared" si="13"/>
        <v>0</v>
      </c>
      <c r="E55" s="11">
        <f t="shared" si="14"/>
        <v>0</v>
      </c>
      <c r="F55" s="11">
        <f t="shared" si="15"/>
        <v>0</v>
      </c>
      <c r="G55" s="18">
        <f>'Ceny podle slev'!G55</f>
        <v>3275</v>
      </c>
      <c r="H55" s="18">
        <f>'Ceny podle slev'!H55</f>
        <v>4190</v>
      </c>
      <c r="I55" s="18">
        <f>'Ceny podle slev'!I55</f>
        <v>4880</v>
      </c>
      <c r="J55" s="18">
        <f>'Ceny podle slev'!J55</f>
        <v>5445</v>
      </c>
      <c r="K55" s="10">
        <v>3275</v>
      </c>
      <c r="L55" s="10">
        <v>4190</v>
      </c>
      <c r="M55" s="10">
        <v>4880</v>
      </c>
      <c r="N55" s="10">
        <v>5445</v>
      </c>
    </row>
    <row r="56" spans="1:14" x14ac:dyDescent="0.25">
      <c r="A56" s="22">
        <v>1500</v>
      </c>
      <c r="B56" s="22" t="s">
        <v>35</v>
      </c>
      <c r="C56" s="11">
        <f t="shared" si="12"/>
        <v>0</v>
      </c>
      <c r="D56" s="11">
        <f t="shared" si="13"/>
        <v>0</v>
      </c>
      <c r="E56" s="11">
        <f t="shared" si="14"/>
        <v>0</v>
      </c>
      <c r="F56" s="11">
        <f t="shared" si="15"/>
        <v>0</v>
      </c>
      <c r="G56" s="18">
        <f>'Ceny podle slev'!G56</f>
        <v>4097</v>
      </c>
      <c r="H56" s="18">
        <f>'Ceny podle slev'!H56</f>
        <v>5396</v>
      </c>
      <c r="I56" s="18">
        <f>'Ceny podle slev'!I56</f>
        <v>6365</v>
      </c>
      <c r="J56" s="18">
        <f>'Ceny podle slev'!J56</f>
        <v>7126</v>
      </c>
      <c r="K56" s="10">
        <v>4097</v>
      </c>
      <c r="L56" s="10">
        <v>5396</v>
      </c>
      <c r="M56" s="10">
        <v>6365</v>
      </c>
      <c r="N56" s="10">
        <v>7126</v>
      </c>
    </row>
    <row r="57" spans="1:14" x14ac:dyDescent="0.25">
      <c r="A57" s="22">
        <v>2000</v>
      </c>
      <c r="B57" s="22" t="s">
        <v>36</v>
      </c>
      <c r="C57" s="11">
        <f t="shared" si="12"/>
        <v>0</v>
      </c>
      <c r="D57" s="11">
        <f t="shared" si="13"/>
        <v>0</v>
      </c>
      <c r="E57" s="11">
        <f t="shared" si="14"/>
        <v>0</v>
      </c>
      <c r="F57" s="11">
        <f t="shared" si="15"/>
        <v>0</v>
      </c>
      <c r="G57" s="18">
        <f>'Ceny podle slev'!G57</f>
        <v>4849</v>
      </c>
      <c r="H57" s="18">
        <f>'Ceny podle slev'!H57</f>
        <v>6714</v>
      </c>
      <c r="I57" s="18">
        <f>'Ceny podle slev'!I57</f>
        <v>7892</v>
      </c>
      <c r="J57" s="18">
        <f>'Ceny podle slev'!J57</f>
        <v>8809</v>
      </c>
      <c r="K57" s="10">
        <v>4849</v>
      </c>
      <c r="L57" s="10">
        <v>6714</v>
      </c>
      <c r="M57" s="10">
        <v>7892</v>
      </c>
      <c r="N57" s="10">
        <v>8809</v>
      </c>
    </row>
    <row r="58" spans="1:14" x14ac:dyDescent="0.25">
      <c r="A58" s="22">
        <v>3000</v>
      </c>
      <c r="B58" s="22" t="s">
        <v>37</v>
      </c>
      <c r="C58" s="11">
        <f t="shared" si="12"/>
        <v>0</v>
      </c>
      <c r="D58" s="11">
        <f t="shared" si="13"/>
        <v>0</v>
      </c>
      <c r="E58" s="11">
        <f t="shared" si="14"/>
        <v>0</v>
      </c>
      <c r="F58" s="11">
        <f t="shared" si="15"/>
        <v>0</v>
      </c>
      <c r="G58" s="18">
        <f>'Ceny podle slev'!G58</f>
        <v>6359</v>
      </c>
      <c r="H58" s="18">
        <f>'Ceny podle slev'!H58</f>
        <v>9177</v>
      </c>
      <c r="I58" s="18">
        <f>'Ceny podle slev'!I58</f>
        <v>10863</v>
      </c>
      <c r="J58" s="18">
        <f>'Ceny podle slev'!J58</f>
        <v>12160</v>
      </c>
      <c r="K58" s="10">
        <v>6359</v>
      </c>
      <c r="L58" s="10">
        <v>9177</v>
      </c>
      <c r="M58" s="10">
        <v>10863</v>
      </c>
      <c r="N58" s="10">
        <v>12160</v>
      </c>
    </row>
    <row r="60" spans="1:14" x14ac:dyDescent="0.25">
      <c r="A60" s="28" t="s">
        <v>48</v>
      </c>
    </row>
  </sheetData>
  <sheetProtection algorithmName="SHA-512" hashValue="oHoHxqY9UxZq0V2ZLDO3XKPdPmXB8S5ffB9+QJYUSGVtJqiT56j9QnSD4HFoxSPtsHEaaXTjr46cm50G9bVYag==" saltValue="8R7yCobUl/4EZxw3JxR//Q==" spinCount="100000" sheet="1" formatCells="0" formatColumns="0" formatRows="0" insertColumns="0" insertRows="0" insertHyperlinks="0" deleteColumns="0" deleteRows="0" sort="0" autoFilter="0" pivotTables="0"/>
  <mergeCells count="61">
    <mergeCell ref="AA17:AA18"/>
    <mergeCell ref="AD17:AD18"/>
    <mergeCell ref="W2:Y3"/>
    <mergeCell ref="W4:W5"/>
    <mergeCell ref="AA13:AF14"/>
    <mergeCell ref="AA15:AC16"/>
    <mergeCell ref="AD15:AF16"/>
    <mergeCell ref="AB2:AD3"/>
    <mergeCell ref="AB4:AB5"/>
    <mergeCell ref="M43:M44"/>
    <mergeCell ref="N43:N44"/>
    <mergeCell ref="C41:N42"/>
    <mergeCell ref="C45:C46"/>
    <mergeCell ref="D45:D46"/>
    <mergeCell ref="E45:E46"/>
    <mergeCell ref="F45:F46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C2:E3"/>
    <mergeCell ref="H2:J3"/>
    <mergeCell ref="R2:T3"/>
    <mergeCell ref="C4:C5"/>
    <mergeCell ref="H4:H5"/>
    <mergeCell ref="R4:R5"/>
    <mergeCell ref="M2:O3"/>
    <mergeCell ref="M4:M5"/>
    <mergeCell ref="N17:N18"/>
    <mergeCell ref="C26:E27"/>
    <mergeCell ref="H26:J27"/>
    <mergeCell ref="M26:O27"/>
    <mergeCell ref="C13:H14"/>
    <mergeCell ref="K13:P14"/>
    <mergeCell ref="C15:E16"/>
    <mergeCell ref="F15:H16"/>
    <mergeCell ref="K15:M16"/>
    <mergeCell ref="N15:P16"/>
    <mergeCell ref="C28:C29"/>
    <mergeCell ref="H28:H29"/>
    <mergeCell ref="M28:M29"/>
    <mergeCell ref="C17:C18"/>
    <mergeCell ref="F17:F18"/>
    <mergeCell ref="K17:K18"/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</mergeCells>
  <phoneticPr fontId="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1BA009F4370448331F13511F7E016" ma:contentTypeVersion="0" ma:contentTypeDescription="Vytvoří nový dokument" ma:contentTypeScope="" ma:versionID="54b1d345dbff813a4499d34a526f2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E061D-83DD-4A04-885B-A072A08D9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8847B-4E34-4047-B1C6-C5DD38451E7C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FA9FD7-F938-40E8-96C7-8D6C2DBCD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podle slev</vt:lpstr>
      <vt:lpstr>Slevy podle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0x010100D611BA009F4370448331F13511F7E016</vt:lpwstr>
  </property>
  <property fmtid="{D5CDD505-2E9C-101B-9397-08002B2CF9AE}" pid="3" name="MSIP_Label_736915f3-2f02-4945-8997-f2963298db46_Enabled">
    <vt:lpwstr>true</vt:lpwstr>
  </property>
  <property fmtid="{D5CDD505-2E9C-101B-9397-08002B2CF9AE}" pid="4" name="MSIP_Label_736915f3-2f02-4945-8997-f2963298db46_SetDate">
    <vt:lpwstr>2022-10-31T14:37:46Z</vt:lpwstr>
  </property>
  <property fmtid="{D5CDD505-2E9C-101B-9397-08002B2CF9AE}" pid="5" name="MSIP_Label_736915f3-2f02-4945-8997-f2963298db46_Method">
    <vt:lpwstr>Standard</vt:lpwstr>
  </property>
  <property fmtid="{D5CDD505-2E9C-101B-9397-08002B2CF9AE}" pid="6" name="MSIP_Label_736915f3-2f02-4945-8997-f2963298db46_Name">
    <vt:lpwstr>Internal</vt:lpwstr>
  </property>
  <property fmtid="{D5CDD505-2E9C-101B-9397-08002B2CF9AE}" pid="7" name="MSIP_Label_736915f3-2f02-4945-8997-f2963298db46_SiteId">
    <vt:lpwstr>cd99fef8-1cd3-4a2a-9bdf-15531181d65e</vt:lpwstr>
  </property>
  <property fmtid="{D5CDD505-2E9C-101B-9397-08002B2CF9AE}" pid="8" name="MSIP_Label_736915f3-2f02-4945-8997-f2963298db46_ActionId">
    <vt:lpwstr>ce736f21-32a3-472c-bf42-9cf4d2a22dd8</vt:lpwstr>
  </property>
  <property fmtid="{D5CDD505-2E9C-101B-9397-08002B2CF9AE}" pid="9" name="MSIP_Label_736915f3-2f02-4945-8997-f2963298db46_ContentBits">
    <vt:lpwstr>1</vt:lpwstr>
  </property>
</Properties>
</file>